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https://d.docs.live.net/0fe39372cca7c1cd/Escritorio/"/>
    </mc:Choice>
  </mc:AlternateContent>
  <xr:revisionPtr revIDLastSave="33" documentId="13_ncr:1_{3FE46E8D-11E1-4D3E-840B-CDE4A53435E1}" xr6:coauthVersionLast="45" xr6:coauthVersionMax="45" xr10:uidLastSave="{6F6CB365-524E-4A16-81CF-BB53238D3283}"/>
  <bookViews>
    <workbookView xWindow="-120" yWindow="-120" windowWidth="20730" windowHeight="11160" firstSheet="1" activeTab="4" xr2:uid="{00000000-000D-0000-FFFF-FFFF00000000}"/>
  </bookViews>
  <sheets>
    <sheet name="LUNES" sheetId="7" r:id="rId1"/>
    <sheet name="MARTES" sheetId="8" r:id="rId2"/>
    <sheet name="MIÉRCOLES" sheetId="9" r:id="rId3"/>
    <sheet name="JUEVES" sheetId="10" r:id="rId4"/>
    <sheet name="VIERNES" sheetId="11" r:id="rId5"/>
    <sheet name="SABADO" sheetId="12" r:id="rId6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uri="GoogleSheetsCustomDataVersion1">
      <go:sheetsCustomData xmlns:go="http://customooxmlschemas.google.com/" r:id="" roundtripDataSignature="AMtx7mivvRPA3Xl+CiR/M59Xb39DCvn9Jw=="/>
    </ext>
  </extLst>
</workbook>
</file>

<file path=xl/calcChain.xml><?xml version="1.0" encoding="utf-8"?>
<calcChain xmlns="http://schemas.openxmlformats.org/spreadsheetml/2006/main">
  <c r="H8" i="10" l="1"/>
  <c r="E50" i="11" l="1"/>
  <c r="F62" i="10"/>
  <c r="F62" i="9"/>
  <c r="B2" i="12" l="1"/>
  <c r="D66" i="10"/>
  <c r="F68" i="8"/>
  <c r="C70" i="9"/>
  <c r="E48" i="10"/>
  <c r="B50" i="10"/>
  <c r="H50" i="10"/>
  <c r="I50" i="10"/>
  <c r="K50" i="10"/>
  <c r="C54" i="10"/>
  <c r="L54" i="10"/>
  <c r="H58" i="10"/>
  <c r="I58" i="10"/>
  <c r="J58" i="10"/>
  <c r="L62" i="10"/>
  <c r="I66" i="10"/>
  <c r="J66" i="10"/>
  <c r="I74" i="10"/>
  <c r="H23" i="7" l="1"/>
  <c r="E45" i="7"/>
  <c r="C49" i="7" l="1"/>
  <c r="L4" i="10"/>
  <c r="I8" i="10"/>
  <c r="F2" i="9"/>
  <c r="E2" i="9"/>
  <c r="D2" i="9"/>
  <c r="C2" i="9"/>
  <c r="B2" i="9"/>
  <c r="D53" i="11"/>
  <c r="B50" i="11"/>
  <c r="H46" i="11"/>
  <c r="G34" i="11"/>
  <c r="C34" i="11"/>
  <c r="B34" i="11"/>
  <c r="J16" i="11"/>
  <c r="I8" i="11"/>
  <c r="K4" i="11"/>
  <c r="K2" i="11"/>
  <c r="J2" i="11"/>
  <c r="I2" i="11"/>
  <c r="H2" i="11"/>
  <c r="G2" i="11"/>
  <c r="E2" i="11"/>
  <c r="D2" i="11"/>
  <c r="C2" i="11"/>
  <c r="B2" i="11"/>
  <c r="C46" i="10"/>
  <c r="J16" i="10"/>
  <c r="L12" i="10"/>
  <c r="L2" i="10"/>
  <c r="K2" i="10"/>
  <c r="J2" i="10"/>
  <c r="I2" i="10"/>
  <c r="H2" i="10"/>
  <c r="F2" i="10"/>
  <c r="E2" i="10"/>
  <c r="C2" i="10"/>
  <c r="B2" i="10"/>
  <c r="H74" i="9"/>
  <c r="I70" i="9"/>
  <c r="E70" i="9"/>
  <c r="M66" i="9"/>
  <c r="H66" i="9"/>
  <c r="L62" i="9"/>
  <c r="I62" i="9"/>
  <c r="C62" i="9"/>
  <c r="J58" i="9"/>
  <c r="H58" i="9"/>
  <c r="L54" i="9"/>
  <c r="C54" i="9"/>
  <c r="H50" i="9"/>
  <c r="B50" i="9"/>
  <c r="D46" i="9"/>
  <c r="H24" i="9"/>
  <c r="H16" i="9"/>
  <c r="L12" i="9"/>
  <c r="K12" i="9"/>
  <c r="J12" i="9"/>
  <c r="H8" i="9"/>
  <c r="L4" i="9"/>
  <c r="J4" i="9"/>
  <c r="M2" i="9"/>
  <c r="L2" i="9"/>
  <c r="K2" i="9"/>
  <c r="J2" i="9"/>
  <c r="I2" i="9"/>
  <c r="H2" i="9"/>
  <c r="J76" i="8"/>
  <c r="N68" i="8"/>
  <c r="J68" i="8"/>
  <c r="D68" i="8"/>
  <c r="C68" i="8"/>
  <c r="B68" i="8"/>
  <c r="M64" i="8"/>
  <c r="L60" i="8"/>
  <c r="J60" i="8"/>
  <c r="I60" i="8"/>
  <c r="M56" i="8"/>
  <c r="E56" i="8"/>
  <c r="K52" i="8"/>
  <c r="J52" i="8"/>
  <c r="I52" i="8"/>
  <c r="D52" i="8"/>
  <c r="B52" i="8"/>
  <c r="E48" i="8"/>
  <c r="C48" i="8"/>
  <c r="G52" i="8"/>
  <c r="C24" i="8"/>
  <c r="N16" i="8"/>
  <c r="M12" i="8"/>
  <c r="C12" i="8"/>
  <c r="N8" i="8"/>
  <c r="J8" i="8"/>
  <c r="M4" i="8"/>
  <c r="N2" i="8"/>
  <c r="M2" i="8"/>
  <c r="L2" i="8"/>
  <c r="K2" i="8"/>
  <c r="J2" i="8"/>
  <c r="I2" i="8"/>
  <c r="G2" i="8"/>
  <c r="F2" i="8"/>
  <c r="E2" i="8"/>
  <c r="D2" i="8"/>
  <c r="C2" i="8"/>
  <c r="B2" i="8"/>
  <c r="D69" i="7"/>
  <c r="H73" i="7"/>
  <c r="I69" i="7"/>
  <c r="F69" i="7"/>
  <c r="M65" i="7"/>
  <c r="H65" i="7"/>
  <c r="B65" i="7"/>
  <c r="L61" i="7"/>
  <c r="I61" i="7"/>
  <c r="D61" i="7"/>
  <c r="J57" i="7"/>
  <c r="H57" i="7"/>
  <c r="L53" i="7"/>
  <c r="D53" i="7"/>
  <c r="M49" i="7"/>
  <c r="H49" i="7"/>
  <c r="H15" i="7"/>
  <c r="L11" i="7"/>
  <c r="K11" i="7"/>
  <c r="J11" i="7"/>
  <c r="H7" i="7"/>
  <c r="L3" i="7"/>
  <c r="J3" i="7"/>
  <c r="M2" i="7"/>
  <c r="L2" i="7"/>
  <c r="K2" i="7"/>
  <c r="J2" i="7"/>
  <c r="I2" i="7"/>
  <c r="H2" i="7"/>
  <c r="F2" i="7"/>
  <c r="E2" i="7"/>
  <c r="D2" i="7"/>
  <c r="C2" i="7"/>
  <c r="B2" i="7"/>
</calcChain>
</file>

<file path=xl/sharedStrings.xml><?xml version="1.0" encoding="utf-8"?>
<sst xmlns="http://schemas.openxmlformats.org/spreadsheetml/2006/main" count="28" uniqueCount="16">
  <si>
    <t>MARTES</t>
  </si>
  <si>
    <t>JUEVES</t>
  </si>
  <si>
    <t>VIERNES</t>
  </si>
  <si>
    <t>AJEDREZ 1</t>
  </si>
  <si>
    <t>AJEDREZ 2</t>
  </si>
  <si>
    <t>AJEDREZ 3</t>
  </si>
  <si>
    <t>AJEDREZ 7</t>
  </si>
  <si>
    <t>AJEDREZ 5</t>
  </si>
  <si>
    <t>AJEDREZ 6</t>
  </si>
  <si>
    <t>AJEDREZ 4</t>
  </si>
  <si>
    <t>AJEDREZ 8</t>
  </si>
  <si>
    <t>SALA 8</t>
  </si>
  <si>
    <t>SALA 5</t>
  </si>
  <si>
    <t>FLAMENCO</t>
  </si>
  <si>
    <t>SÁBADO</t>
  </si>
  <si>
    <t>AJEDREZ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</si>
</sst>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Arial"/>
    </font>
    <font>
      <u/>
      <sz val="11"/>
      <color theme="10"/>
      <name val="Arial"/>
      <family val="2"/>
    </font>
    <font>
      <b/>
      <sz val="20"/>
      <color theme="1"/>
      <name val="Arial"/>
      <family val="2"/>
    </font>
    <font>
      <b/>
      <sz val="20"/>
      <name val="Arial"/>
      <family val="2"/>
    </font>
    <font>
      <b/>
      <sz val="11"/>
      <color theme="1"/>
      <name val="Arial"/>
      <family val="2"/>
    </font>
    <font>
      <b/>
      <u/>
      <sz val="20"/>
      <color theme="10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b/>
      <sz val="14"/>
      <name val="Arial"/>
      <family val="2"/>
    </font>
    <font>
      <b/>
      <u/>
      <sz val="14"/>
      <color theme="10"/>
      <name val="Arial"/>
      <family val="2"/>
    </font>
    <font>
      <b/>
      <u/>
      <sz val="14"/>
      <color rgb="FFFF0000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b/>
      <u/>
      <sz val="14"/>
      <color rgb="FF0000FF"/>
      <name val="Arial"/>
      <family val="2"/>
    </font>
    <font>
      <sz val="11"/>
      <color rgb="FF0000FF"/>
      <name val="Arial"/>
      <family val="2"/>
    </font>
    <font>
      <b/>
      <u/>
      <sz val="20"/>
      <color rgb="FF0000FF"/>
      <name val="Arial"/>
      <family val="2"/>
    </font>
  </fonts>
  <fills count="87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0.14999847407452621"/>
        <bgColor rgb="FFD6E3BC"/>
      </patternFill>
    </fill>
    <fill>
      <patternFill patternType="solid">
        <fgColor theme="2" tint="-0.14999847407452621"/>
        <bgColor indexed="64"/>
      </patternFill>
    </fill>
    <fill>
      <patternFill patternType="solid">
        <fgColor theme="4" tint="0.59999389629810485"/>
        <bgColor rgb="FFFBD4B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rgb="FFD9959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rgb="FF92D050"/>
      </patternFill>
    </fill>
    <fill>
      <patternFill patternType="solid">
        <fgColor theme="7" tint="0.59999389629810485"/>
        <bgColor rgb="FF548DD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rgb="FFC4BD97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rgb="FF92CDDC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0.249977111117893"/>
        <bgColor rgb="FF938953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39997558519241921"/>
        <bgColor rgb="FFB2A1C7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rgb="FFFBD4B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rgb="FFE36C09"/>
      </patternFill>
    </fill>
    <fill>
      <patternFill patternType="solid">
        <fgColor theme="7" tint="0.39997558519241921"/>
        <bgColor rgb="FF95B3D7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rgb="FFE5B8B7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rgb="FF95373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39997558519241921"/>
        <bgColor theme="5"/>
      </patternFill>
    </fill>
    <fill>
      <patternFill patternType="solid">
        <fgColor theme="2" tint="-0.34998626667073579"/>
        <bgColor rgb="FF938953"/>
      </patternFill>
    </fill>
    <fill>
      <patternFill patternType="solid">
        <fgColor theme="2" tint="-0.34998626667073579"/>
        <bgColor indexed="64"/>
      </patternFill>
    </fill>
    <fill>
      <patternFill patternType="solid">
        <fgColor theme="2" tint="-0.14999847407452621"/>
        <bgColor rgb="FFFBD4B4"/>
      </patternFill>
    </fill>
    <fill>
      <patternFill patternType="solid">
        <fgColor theme="4" tint="0.59999389629810485"/>
        <bgColor rgb="FFD99594"/>
      </patternFill>
    </fill>
    <fill>
      <patternFill patternType="solid">
        <fgColor theme="5" tint="0.59999389629810485"/>
        <bgColor rgb="FF8DB3E2"/>
      </patternFill>
    </fill>
    <fill>
      <patternFill patternType="solid">
        <fgColor theme="6" tint="0.59999389629810485"/>
        <bgColor rgb="FFC4BD97"/>
      </patternFill>
    </fill>
    <fill>
      <patternFill patternType="solid">
        <fgColor theme="7" tint="0.59999389629810485"/>
        <bgColor rgb="FF953734"/>
      </patternFill>
    </fill>
    <fill>
      <patternFill patternType="solid">
        <fgColor theme="8" tint="0.59999389629810485"/>
        <bgColor rgb="FFD99594"/>
      </patternFill>
    </fill>
    <fill>
      <patternFill patternType="solid">
        <fgColor theme="2" tint="-0.249977111117893"/>
        <bgColor rgb="FFFBD4B4"/>
      </patternFill>
    </fill>
    <fill>
      <patternFill patternType="solid">
        <fgColor theme="5" tint="0.39997558519241921"/>
        <bgColor rgb="FFB2A1C7"/>
      </patternFill>
    </fill>
    <fill>
      <patternFill patternType="solid">
        <fgColor theme="6" tint="0.39997558519241921"/>
        <bgColor rgb="FF5F497A"/>
      </patternFill>
    </fill>
    <fill>
      <patternFill patternType="solid">
        <fgColor theme="4" tint="0.39997558519241921"/>
        <bgColor rgb="FF95B3D7"/>
      </patternFill>
    </fill>
    <fill>
      <patternFill patternType="solid">
        <fgColor theme="9" tint="0.39997558519241921"/>
        <bgColor rgb="FFE5B8B7"/>
      </patternFill>
    </fill>
    <fill>
      <patternFill patternType="solid">
        <fgColor theme="2" tint="-0.34998626667073579"/>
        <bgColor theme="5"/>
      </patternFill>
    </fill>
    <fill>
      <patternFill patternType="solid">
        <fgColor theme="5" tint="-0.249977111117893"/>
        <bgColor rgb="FF953734"/>
      </patternFill>
    </fill>
    <fill>
      <patternFill patternType="solid">
        <fgColor theme="2" tint="-0.14999847407452621"/>
        <bgColor rgb="FFCCC0D9"/>
      </patternFill>
    </fill>
    <fill>
      <patternFill patternType="solid">
        <fgColor theme="6" tint="0.59999389629810485"/>
        <bgColor rgb="FF548DD4"/>
      </patternFill>
    </fill>
    <fill>
      <patternFill patternType="solid">
        <fgColor theme="7" tint="0.59999389629810485"/>
        <bgColor rgb="FFC4BD97"/>
      </patternFill>
    </fill>
    <fill>
      <patternFill patternType="solid">
        <fgColor theme="8" tint="0.59999389629810485"/>
        <bgColor rgb="FF953734"/>
      </patternFill>
    </fill>
    <fill>
      <patternFill patternType="solid">
        <fgColor theme="9" tint="0.59999389629810485"/>
        <bgColor rgb="FF92D050"/>
      </patternFill>
    </fill>
    <fill>
      <patternFill patternType="solid">
        <fgColor theme="2" tint="-0.34998626667073579"/>
        <bgColor rgb="FF95B3D7"/>
      </patternFill>
    </fill>
    <fill>
      <patternFill patternType="solid">
        <fgColor theme="4" tint="0.39997558519241921"/>
        <bgColor rgb="FFE5B8B7"/>
      </patternFill>
    </fill>
    <fill>
      <patternFill patternType="solid">
        <fgColor theme="5" tint="0.39997558519241921"/>
        <bgColor rgb="FF938953"/>
      </patternFill>
    </fill>
    <fill>
      <patternFill patternType="solid">
        <fgColor theme="4" tint="0.59999389629810485"/>
        <bgColor rgb="FFCCC0D9"/>
      </patternFill>
    </fill>
    <fill>
      <patternFill patternType="solid">
        <fgColor theme="5" tint="0.59999389629810485"/>
        <bgColor rgb="FFCCC0D9"/>
      </patternFill>
    </fill>
    <fill>
      <patternFill patternType="solid">
        <fgColor theme="6" tint="0.59999389629810485"/>
        <bgColor rgb="FFFBD4B4"/>
      </patternFill>
    </fill>
    <fill>
      <patternFill patternType="solid">
        <fgColor theme="7" tint="0.59999389629810485"/>
        <bgColor rgb="FFD99594"/>
      </patternFill>
    </fill>
    <fill>
      <patternFill patternType="solid">
        <fgColor theme="8" tint="0.59999389629810485"/>
        <bgColor rgb="FF92D050"/>
      </patternFill>
    </fill>
    <fill>
      <patternFill patternType="solid">
        <fgColor theme="9" tint="0.59999389629810485"/>
        <bgColor rgb="FF8DB3E2"/>
      </patternFill>
    </fill>
    <fill>
      <patternFill patternType="solid">
        <fgColor theme="2" tint="-0.249977111117893"/>
        <bgColor rgb="FF953734"/>
      </patternFill>
    </fill>
    <fill>
      <patternFill patternType="solid">
        <fgColor theme="4" tint="0.39997558519241921"/>
        <bgColor rgb="FFD99594"/>
      </patternFill>
    </fill>
    <fill>
      <patternFill patternType="solid">
        <fgColor theme="5" tint="0.39997558519241921"/>
        <bgColor rgb="FF92CDDC"/>
      </patternFill>
    </fill>
    <fill>
      <patternFill patternType="solid">
        <fgColor theme="6" tint="0.39997558519241921"/>
        <bgColor rgb="FF95B3D7"/>
      </patternFill>
    </fill>
    <fill>
      <patternFill patternType="solid">
        <fgColor theme="7" tint="0.39997558519241921"/>
        <bgColor rgb="FFE5B8B7"/>
      </patternFill>
    </fill>
    <fill>
      <patternFill patternType="solid">
        <fgColor theme="8" tint="0.39997558519241921"/>
        <bgColor theme="5"/>
      </patternFill>
    </fill>
    <fill>
      <patternFill patternType="solid">
        <fgColor theme="2" tint="-0.34998626667073579"/>
        <bgColor rgb="FFC4BD97"/>
      </patternFill>
    </fill>
    <fill>
      <patternFill patternType="solid">
        <fgColor theme="5"/>
        <bgColor rgb="FF938953"/>
      </patternFill>
    </fill>
    <fill>
      <patternFill patternType="solid">
        <fgColor theme="6"/>
        <bgColor rgb="FF938953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485"/>
        <bgColor rgb="FFFBD4B4"/>
      </patternFill>
    </fill>
    <fill>
      <patternFill patternType="solid">
        <fgColor theme="6" tint="0.59999389629810485"/>
        <bgColor rgb="FFD99594"/>
      </patternFill>
    </fill>
    <fill>
      <patternFill patternType="solid">
        <fgColor theme="9" tint="0.59999389629810485"/>
        <bgColor rgb="FF548DD4"/>
      </patternFill>
    </fill>
    <fill>
      <patternFill patternType="solid">
        <fgColor theme="2" tint="-0.249977111117893"/>
        <bgColor rgb="FF92CDDC"/>
      </patternFill>
    </fill>
    <fill>
      <patternFill patternType="solid">
        <fgColor theme="4" tint="0.39997558519241921"/>
        <bgColor rgb="FF938953"/>
      </patternFill>
    </fill>
    <fill>
      <patternFill patternType="solid">
        <fgColor theme="6" tint="0.39997558519241921"/>
        <bgColor rgb="FFFBD4B4"/>
      </patternFill>
    </fill>
    <fill>
      <patternFill patternType="solid">
        <fgColor theme="7" tint="0.39997558519241921"/>
        <bgColor rgb="FFE36C09"/>
      </patternFill>
    </fill>
    <fill>
      <patternFill patternType="solid">
        <fgColor theme="9" tint="0.39997558519241921"/>
        <bgColor rgb="FF92D050"/>
      </patternFill>
    </fill>
    <fill>
      <patternFill patternType="solid">
        <fgColor theme="8" tint="0.39997558519241921"/>
        <bgColor rgb="FF95B3D7"/>
      </patternFill>
    </fill>
    <fill>
      <patternFill patternType="solid">
        <fgColor theme="9"/>
        <bgColor rgb="FF95373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rgb="FFC4BD97"/>
      </patternFill>
    </fill>
    <fill>
      <patternFill patternType="solid">
        <fgColor rgb="FF92D050"/>
        <bgColor indexed="64"/>
      </patternFill>
    </fill>
    <fill>
      <patternFill patternType="solid">
        <fgColor theme="7"/>
        <bgColor rgb="FF938953"/>
      </patternFill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</fills>
  <borders count="26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41">
    <xf numFmtId="0" fontId="0" fillId="0" borderId="0" xfId="0" applyFont="1" applyAlignment="1"/>
    <xf numFmtId="0" fontId="1" fillId="0" borderId="0" xfId="1" applyAlignment="1"/>
    <xf numFmtId="0" fontId="4" fillId="0" borderId="0" xfId="0" applyFont="1" applyAlignment="1"/>
    <xf numFmtId="0" fontId="5" fillId="0" borderId="2" xfId="1" applyFont="1" applyBorder="1"/>
    <xf numFmtId="0" fontId="2" fillId="0" borderId="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" fillId="0" borderId="11" xfId="1" applyFont="1" applyBorder="1"/>
    <xf numFmtId="0" fontId="5" fillId="0" borderId="13" xfId="1" applyFont="1" applyBorder="1"/>
    <xf numFmtId="0" fontId="5" fillId="0" borderId="14" xfId="1" applyFont="1" applyBorder="1"/>
    <xf numFmtId="0" fontId="0" fillId="0" borderId="1" xfId="0" applyFont="1" applyBorder="1" applyAlignment="1"/>
    <xf numFmtId="0" fontId="1" fillId="0" borderId="18" xfId="1" applyBorder="1" applyAlignment="1"/>
    <xf numFmtId="0" fontId="1" fillId="0" borderId="1" xfId="1" applyBorder="1" applyAlignment="1"/>
    <xf numFmtId="0" fontId="5" fillId="0" borderId="2" xfId="1" applyFont="1" applyBorder="1" applyAlignment="1">
      <alignment vertical="center"/>
    </xf>
    <xf numFmtId="0" fontId="5" fillId="0" borderId="2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5" fillId="0" borderId="11" xfId="1" applyFont="1" applyBorder="1" applyAlignment="1">
      <alignment vertical="center"/>
    </xf>
    <xf numFmtId="0" fontId="6" fillId="0" borderId="0" xfId="0" applyFont="1" applyAlignment="1"/>
    <xf numFmtId="20" fontId="2" fillId="0" borderId="10" xfId="0" applyNumberFormat="1" applyFont="1" applyBorder="1" applyAlignment="1">
      <alignment horizontal="center" vertical="center"/>
    </xf>
    <xf numFmtId="0" fontId="5" fillId="0" borderId="11" xfId="1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9" fillId="0" borderId="2" xfId="1" applyFont="1" applyBorder="1" applyAlignment="1">
      <alignment horizontal="center" vertical="center"/>
    </xf>
    <xf numFmtId="0" fontId="9" fillId="0" borderId="11" xfId="1" applyFont="1" applyBorder="1" applyAlignment="1">
      <alignment horizontal="center" vertical="center"/>
    </xf>
    <xf numFmtId="0" fontId="9" fillId="0" borderId="2" xfId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5" fillId="0" borderId="2" xfId="1" applyFont="1" applyFill="1" applyBorder="1" applyAlignment="1">
      <alignment vertical="center"/>
    </xf>
    <xf numFmtId="0" fontId="1" fillId="0" borderId="2" xfId="1" applyBorder="1" applyAlignment="1"/>
    <xf numFmtId="0" fontId="11" fillId="0" borderId="10" xfId="0" applyFont="1" applyBorder="1" applyAlignment="1">
      <alignment horizontal="center" vertical="center"/>
    </xf>
    <xf numFmtId="0" fontId="12" fillId="0" borderId="0" xfId="0" applyFont="1" applyAlignment="1"/>
    <xf numFmtId="0" fontId="2" fillId="0" borderId="23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5" fillId="0" borderId="2" xfId="1" applyFont="1" applyBorder="1" applyAlignment="1"/>
    <xf numFmtId="0" fontId="5" fillId="0" borderId="13" xfId="1" applyFont="1" applyBorder="1" applyAlignment="1"/>
    <xf numFmtId="0" fontId="5" fillId="0" borderId="0" xfId="1" applyFont="1" applyAlignment="1"/>
    <xf numFmtId="0" fontId="9" fillId="0" borderId="2" xfId="1" applyFont="1" applyBorder="1" applyAlignment="1"/>
    <xf numFmtId="0" fontId="9" fillId="0" borderId="0" xfId="1" applyFont="1" applyAlignment="1"/>
    <xf numFmtId="0" fontId="9" fillId="0" borderId="4" xfId="1" applyFont="1" applyBorder="1" applyAlignment="1"/>
    <xf numFmtId="0" fontId="9" fillId="0" borderId="1" xfId="1" applyFont="1" applyBorder="1" applyAlignment="1"/>
    <xf numFmtId="0" fontId="9" fillId="0" borderId="4" xfId="1" applyFont="1" applyFill="1" applyBorder="1" applyAlignment="1">
      <alignment vertical="center"/>
    </xf>
    <xf numFmtId="0" fontId="9" fillId="0" borderId="15" xfId="1" applyFont="1" applyFill="1" applyBorder="1" applyAlignment="1">
      <alignment vertical="center"/>
    </xf>
    <xf numFmtId="0" fontId="9" fillId="0" borderId="2" xfId="1" applyFont="1" applyFill="1" applyBorder="1" applyAlignment="1">
      <alignment vertical="center"/>
    </xf>
    <xf numFmtId="0" fontId="9" fillId="0" borderId="1" xfId="1" applyFont="1" applyFill="1" applyBorder="1" applyAlignment="1"/>
    <xf numFmtId="0" fontId="13" fillId="0" borderId="2" xfId="1" applyFont="1" applyBorder="1" applyAlignment="1">
      <alignment horizontal="center" vertical="center"/>
    </xf>
    <xf numFmtId="0" fontId="5" fillId="0" borderId="5" xfId="1" applyFont="1" applyBorder="1" applyAlignment="1"/>
    <xf numFmtId="0" fontId="5" fillId="0" borderId="1" xfId="1" applyFont="1" applyBorder="1" applyAlignment="1"/>
    <xf numFmtId="0" fontId="1" fillId="0" borderId="22" xfId="1" applyBorder="1" applyAlignment="1"/>
    <xf numFmtId="0" fontId="5" fillId="0" borderId="5" xfId="1" applyFont="1" applyFill="1" applyBorder="1" applyAlignment="1">
      <alignment vertical="center"/>
    </xf>
    <xf numFmtId="0" fontId="5" fillId="72" borderId="2" xfId="1" applyFont="1" applyFill="1" applyBorder="1" applyAlignment="1">
      <alignment horizontal="center" vertical="center" wrapText="1"/>
    </xf>
    <xf numFmtId="0" fontId="5" fillId="4" borderId="2" xfId="1" applyFont="1" applyFill="1" applyBorder="1" applyAlignment="1">
      <alignment horizontal="center" vertical="center"/>
    </xf>
    <xf numFmtId="20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5" fillId="76" borderId="2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/>
    </xf>
    <xf numFmtId="0" fontId="5" fillId="53" borderId="2" xfId="1" applyFont="1" applyFill="1" applyBorder="1" applyAlignment="1">
      <alignment horizontal="center" vertical="center" wrapText="1"/>
    </xf>
    <xf numFmtId="0" fontId="5" fillId="21" borderId="2" xfId="1" applyFont="1" applyFill="1" applyBorder="1" applyAlignment="1">
      <alignment horizontal="center" vertical="center"/>
    </xf>
    <xf numFmtId="0" fontId="5" fillId="74" borderId="2" xfId="1" applyFont="1" applyFill="1" applyBorder="1" applyAlignment="1">
      <alignment horizontal="center" vertical="center"/>
    </xf>
    <xf numFmtId="0" fontId="5" fillId="19" borderId="2" xfId="1" applyFont="1" applyFill="1" applyBorder="1" applyAlignment="1">
      <alignment horizontal="center" vertical="center"/>
    </xf>
    <xf numFmtId="0" fontId="5" fillId="80" borderId="2" xfId="1" applyFont="1" applyFill="1" applyBorder="1" applyAlignment="1">
      <alignment horizontal="center" vertical="center" wrapText="1"/>
    </xf>
    <xf numFmtId="0" fontId="5" fillId="81" borderId="2" xfId="1" applyFont="1" applyFill="1" applyBorder="1" applyAlignment="1">
      <alignment horizontal="center" vertical="center"/>
    </xf>
    <xf numFmtId="0" fontId="5" fillId="77" borderId="2" xfId="1" applyFont="1" applyFill="1" applyBorder="1" applyAlignment="1">
      <alignment horizontal="center" vertical="center"/>
    </xf>
    <xf numFmtId="0" fontId="5" fillId="26" borderId="2" xfId="1" applyFont="1" applyFill="1" applyBorder="1" applyAlignment="1">
      <alignment horizontal="center" vertical="center"/>
    </xf>
    <xf numFmtId="0" fontId="5" fillId="71" borderId="2" xfId="1" applyFont="1" applyFill="1" applyBorder="1" applyAlignment="1">
      <alignment horizontal="center" vertical="center" wrapText="1"/>
    </xf>
    <xf numFmtId="0" fontId="5" fillId="10" borderId="2" xfId="1" applyFont="1" applyFill="1" applyBorder="1" applyAlignment="1">
      <alignment horizontal="center" vertical="center"/>
    </xf>
    <xf numFmtId="0" fontId="5" fillId="55" borderId="2" xfId="1" applyFont="1" applyFill="1" applyBorder="1" applyAlignment="1">
      <alignment horizontal="center" vertical="center" wrapText="1"/>
    </xf>
    <xf numFmtId="0" fontId="5" fillId="8" borderId="2" xfId="1" applyFont="1" applyFill="1" applyBorder="1" applyAlignment="1">
      <alignment horizontal="center" vertical="center"/>
    </xf>
    <xf numFmtId="0" fontId="5" fillId="73" borderId="2" xfId="1" applyFont="1" applyFill="1" applyBorder="1" applyAlignment="1">
      <alignment horizontal="center" vertical="center" wrapText="1"/>
    </xf>
    <xf numFmtId="0" fontId="5" fillId="17" borderId="2" xfId="1" applyFont="1" applyFill="1" applyBorder="1" applyAlignment="1">
      <alignment horizontal="center" vertical="center"/>
    </xf>
    <xf numFmtId="0" fontId="5" fillId="58" borderId="2" xfId="1" applyFont="1" applyFill="1" applyBorder="1" applyAlignment="1">
      <alignment horizontal="center" vertical="center" wrapText="1"/>
    </xf>
    <xf numFmtId="0" fontId="5" fillId="13" borderId="2" xfId="1" applyFont="1" applyFill="1" applyBorder="1" applyAlignment="1">
      <alignment horizontal="center" vertical="center"/>
    </xf>
    <xf numFmtId="0" fontId="5" fillId="59" borderId="5" xfId="1" applyFont="1" applyFill="1" applyBorder="1" applyAlignment="1">
      <alignment horizontal="center" vertical="center" wrapText="1"/>
    </xf>
    <xf numFmtId="0" fontId="5" fillId="59" borderId="18" xfId="1" applyFont="1" applyFill="1" applyBorder="1" applyAlignment="1">
      <alignment horizontal="center" vertical="center" wrapText="1"/>
    </xf>
    <xf numFmtId="0" fontId="5" fillId="59" borderId="6" xfId="1" applyFont="1" applyFill="1" applyBorder="1" applyAlignment="1">
      <alignment horizontal="center" vertical="center" wrapText="1"/>
    </xf>
    <xf numFmtId="0" fontId="5" fillId="75" borderId="2" xfId="1" applyFont="1" applyFill="1" applyBorder="1" applyAlignment="1">
      <alignment horizontal="center" vertical="center" wrapText="1"/>
    </xf>
    <xf numFmtId="0" fontId="5" fillId="41" borderId="2" xfId="1" applyFont="1" applyFill="1" applyBorder="1" applyAlignment="1">
      <alignment horizontal="center" vertical="center"/>
    </xf>
    <xf numFmtId="0" fontId="5" fillId="23" borderId="2" xfId="1" applyFont="1" applyFill="1" applyBorder="1" applyAlignment="1">
      <alignment horizontal="center" vertical="center"/>
    </xf>
    <xf numFmtId="0" fontId="5" fillId="78" borderId="2" xfId="1" applyFont="1" applyFill="1" applyBorder="1" applyAlignment="1">
      <alignment horizontal="center" vertical="center"/>
    </xf>
    <xf numFmtId="0" fontId="5" fillId="30" borderId="2" xfId="1" applyFont="1" applyFill="1" applyBorder="1" applyAlignment="1">
      <alignment horizontal="center" vertical="center"/>
    </xf>
    <xf numFmtId="0" fontId="5" fillId="45" borderId="2" xfId="1" applyFont="1" applyFill="1" applyBorder="1" applyAlignment="1">
      <alignment horizontal="center" vertical="center" wrapText="1"/>
    </xf>
    <xf numFmtId="0" fontId="5" fillId="33" borderId="2" xfId="1" applyFont="1" applyFill="1" applyBorder="1" applyAlignment="1">
      <alignment horizontal="center" vertical="center"/>
    </xf>
    <xf numFmtId="0" fontId="5" fillId="84" borderId="11" xfId="1" applyFont="1" applyFill="1" applyBorder="1" applyAlignment="1">
      <alignment horizontal="center" vertical="center" wrapText="1"/>
    </xf>
    <xf numFmtId="0" fontId="5" fillId="85" borderId="11" xfId="1" applyFont="1" applyFill="1" applyBorder="1" applyAlignment="1">
      <alignment horizontal="center" vertical="center"/>
    </xf>
    <xf numFmtId="0" fontId="5" fillId="79" borderId="2" xfId="1" applyFont="1" applyFill="1" applyBorder="1" applyAlignment="1">
      <alignment horizontal="center" vertical="center" wrapText="1"/>
    </xf>
    <xf numFmtId="0" fontId="5" fillId="28" borderId="2" xfId="1" applyFont="1" applyFill="1" applyBorder="1" applyAlignment="1">
      <alignment horizontal="center" vertical="center"/>
    </xf>
    <xf numFmtId="0" fontId="5" fillId="86" borderId="5" xfId="1" applyFont="1" applyFill="1" applyBorder="1" applyAlignment="1">
      <alignment horizontal="center" vertical="center"/>
    </xf>
    <xf numFmtId="0" fontId="5" fillId="86" borderId="18" xfId="1" applyFont="1" applyFill="1" applyBorder="1" applyAlignment="1">
      <alignment horizontal="center" vertical="center"/>
    </xf>
    <xf numFmtId="0" fontId="5" fillId="86" borderId="6" xfId="1" applyFont="1" applyFill="1" applyBorder="1" applyAlignment="1">
      <alignment horizontal="center" vertical="center"/>
    </xf>
    <xf numFmtId="0" fontId="5" fillId="82" borderId="11" xfId="1" applyFont="1" applyFill="1" applyBorder="1" applyAlignment="1">
      <alignment horizontal="center" vertical="center"/>
    </xf>
    <xf numFmtId="0" fontId="5" fillId="83" borderId="11" xfId="1" applyFont="1" applyFill="1" applyBorder="1" applyAlignment="1">
      <alignment horizontal="center" vertical="center"/>
    </xf>
    <xf numFmtId="0" fontId="9" fillId="62" borderId="2" xfId="1" applyFont="1" applyFill="1" applyBorder="1" applyAlignment="1">
      <alignment horizontal="center" vertical="center" wrapText="1"/>
    </xf>
    <xf numFmtId="0" fontId="9" fillId="21" borderId="2" xfId="1" applyFont="1" applyFill="1" applyBorder="1" applyAlignment="1">
      <alignment horizontal="center" vertical="center"/>
    </xf>
    <xf numFmtId="20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9" fillId="69" borderId="11" xfId="1" applyFont="1" applyFill="1" applyBorder="1" applyAlignment="1">
      <alignment horizontal="center" vertical="center" wrapText="1"/>
    </xf>
    <xf numFmtId="0" fontId="9" fillId="70" borderId="11" xfId="1" applyFont="1" applyFill="1" applyBorder="1" applyAlignment="1">
      <alignment horizontal="center" vertical="center"/>
    </xf>
    <xf numFmtId="0" fontId="9" fillId="55" borderId="2" xfId="1" applyFont="1" applyFill="1" applyBorder="1" applyAlignment="1">
      <alignment horizontal="center" vertical="center" wrapText="1"/>
    </xf>
    <xf numFmtId="0" fontId="9" fillId="8" borderId="2" xfId="1" applyFont="1" applyFill="1" applyBorder="1" applyAlignment="1">
      <alignment horizontal="center" vertical="center"/>
    </xf>
    <xf numFmtId="0" fontId="9" fillId="58" borderId="2" xfId="1" applyFont="1" applyFill="1" applyBorder="1" applyAlignment="1">
      <alignment horizontal="center" vertical="center" wrapText="1"/>
    </xf>
    <xf numFmtId="0" fontId="9" fillId="13" borderId="2" xfId="1" applyFont="1" applyFill="1" applyBorder="1" applyAlignment="1">
      <alignment horizontal="center" vertical="center"/>
    </xf>
    <xf numFmtId="0" fontId="9" fillId="5" borderId="2" xfId="1" applyFont="1" applyFill="1" applyBorder="1" applyAlignment="1">
      <alignment horizontal="center" vertical="center" wrapText="1"/>
    </xf>
    <xf numFmtId="0" fontId="9" fillId="6" borderId="2" xfId="1" applyFont="1" applyFill="1" applyBorder="1" applyAlignment="1">
      <alignment horizontal="center" vertical="center"/>
    </xf>
    <xf numFmtId="0" fontId="9" fillId="57" borderId="2" xfId="1" applyFont="1" applyFill="1" applyBorder="1" applyAlignment="1">
      <alignment horizontal="center" vertical="center" wrapText="1"/>
    </xf>
    <xf numFmtId="0" fontId="9" fillId="4" borderId="2" xfId="1" applyFont="1" applyFill="1" applyBorder="1" applyAlignment="1">
      <alignment horizontal="center" vertical="center"/>
    </xf>
    <xf numFmtId="0" fontId="9" fillId="61" borderId="2" xfId="1" applyFont="1" applyFill="1" applyBorder="1" applyAlignment="1">
      <alignment horizontal="center" vertical="center" wrapText="1"/>
    </xf>
    <xf numFmtId="0" fontId="9" fillId="19" borderId="2" xfId="1" applyFont="1" applyFill="1" applyBorder="1" applyAlignment="1">
      <alignment horizontal="center" vertical="center"/>
    </xf>
    <xf numFmtId="0" fontId="13" fillId="59" borderId="5" xfId="1" applyFont="1" applyFill="1" applyBorder="1" applyAlignment="1">
      <alignment horizontal="center" vertical="center" wrapText="1"/>
    </xf>
    <xf numFmtId="0" fontId="14" fillId="0" borderId="18" xfId="0" applyFont="1" applyBorder="1" applyAlignment="1"/>
    <xf numFmtId="0" fontId="14" fillId="0" borderId="6" xfId="0" applyFont="1" applyBorder="1" applyAlignment="1"/>
    <xf numFmtId="0" fontId="9" fillId="64" borderId="2" xfId="1" applyFont="1" applyFill="1" applyBorder="1" applyAlignment="1">
      <alignment horizontal="center" vertical="center" wrapText="1"/>
    </xf>
    <xf numFmtId="0" fontId="9" fillId="3" borderId="2" xfId="1" applyFont="1" applyFill="1" applyBorder="1" applyAlignment="1">
      <alignment horizontal="center" vertical="center"/>
    </xf>
    <xf numFmtId="0" fontId="9" fillId="65" borderId="2" xfId="1" applyFont="1" applyFill="1" applyBorder="1" applyAlignment="1">
      <alignment horizontal="center" vertical="center" wrapText="1"/>
    </xf>
    <xf numFmtId="0" fontId="9" fillId="26" borderId="2" xfId="1" applyFont="1" applyFill="1" applyBorder="1" applyAlignment="1">
      <alignment horizontal="center" vertical="center"/>
    </xf>
    <xf numFmtId="0" fontId="9" fillId="63" borderId="2" xfId="1" applyFont="1" applyFill="1" applyBorder="1" applyAlignment="1">
      <alignment horizontal="center" vertical="center"/>
    </xf>
    <xf numFmtId="0" fontId="9" fillId="23" borderId="2" xfId="1" applyFont="1" applyFill="1" applyBorder="1" applyAlignment="1">
      <alignment horizontal="center" vertical="center"/>
    </xf>
    <xf numFmtId="0" fontId="9" fillId="29" borderId="2" xfId="1" applyFont="1" applyFill="1" applyBorder="1" applyAlignment="1">
      <alignment horizontal="center" vertical="center" wrapText="1"/>
    </xf>
    <xf numFmtId="0" fontId="9" fillId="30" borderId="2" xfId="1" applyFont="1" applyFill="1" applyBorder="1" applyAlignment="1">
      <alignment horizontal="center" vertical="center"/>
    </xf>
    <xf numFmtId="0" fontId="9" fillId="56" borderId="2" xfId="1" applyFont="1" applyFill="1" applyBorder="1" applyAlignment="1">
      <alignment horizontal="center" vertical="center" wrapText="1"/>
    </xf>
    <xf numFmtId="0" fontId="9" fillId="10" borderId="2" xfId="1" applyFont="1" applyFill="1" applyBorder="1" applyAlignment="1">
      <alignment horizontal="center" vertical="center"/>
    </xf>
    <xf numFmtId="0" fontId="13" fillId="60" borderId="2" xfId="1" applyFont="1" applyFill="1" applyBorder="1" applyAlignment="1">
      <alignment horizontal="center" vertical="center" wrapText="1"/>
    </xf>
    <xf numFmtId="0" fontId="13" fillId="17" borderId="2" xfId="1" applyFont="1" applyFill="1" applyBorder="1" applyAlignment="1">
      <alignment horizontal="center" vertical="center"/>
    </xf>
    <xf numFmtId="0" fontId="13" fillId="17" borderId="5" xfId="1" applyFont="1" applyFill="1" applyBorder="1" applyAlignment="1">
      <alignment horizontal="center" vertical="center"/>
    </xf>
    <xf numFmtId="0" fontId="10" fillId="60" borderId="6" xfId="1" applyFont="1" applyFill="1" applyBorder="1" applyAlignment="1">
      <alignment horizontal="center" vertical="center" wrapText="1"/>
    </xf>
    <xf numFmtId="0" fontId="10" fillId="17" borderId="2" xfId="1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9" fillId="67" borderId="11" xfId="1" applyFont="1" applyFill="1" applyBorder="1" applyAlignment="1">
      <alignment horizontal="center" vertical="center"/>
    </xf>
    <xf numFmtId="0" fontId="9" fillId="33" borderId="11" xfId="1" applyFont="1" applyFill="1" applyBorder="1" applyAlignment="1">
      <alignment horizontal="center" vertical="center"/>
    </xf>
    <xf numFmtId="0" fontId="9" fillId="66" borderId="2" xfId="1" applyFont="1" applyFill="1" applyBorder="1" applyAlignment="1">
      <alignment horizontal="center" vertical="center" wrapText="1"/>
    </xf>
    <xf numFmtId="0" fontId="9" fillId="28" borderId="2" xfId="1" applyFont="1" applyFill="1" applyBorder="1" applyAlignment="1">
      <alignment horizontal="center" vertical="center"/>
    </xf>
    <xf numFmtId="0" fontId="9" fillId="68" borderId="11" xfId="1" applyFont="1" applyFill="1" applyBorder="1" applyAlignment="1">
      <alignment horizontal="center" vertical="center"/>
    </xf>
    <xf numFmtId="0" fontId="9" fillId="2" borderId="11" xfId="1" applyFont="1" applyFill="1" applyBorder="1" applyAlignment="1">
      <alignment horizontal="center" vertical="center"/>
    </xf>
    <xf numFmtId="0" fontId="9" fillId="86" borderId="5" xfId="1" applyFont="1" applyFill="1" applyBorder="1" applyAlignment="1">
      <alignment horizontal="center" vertical="center"/>
    </xf>
    <xf numFmtId="0" fontId="9" fillId="86" borderId="18" xfId="1" applyFont="1" applyFill="1" applyBorder="1" applyAlignment="1">
      <alignment horizontal="center" vertical="center"/>
    </xf>
    <xf numFmtId="0" fontId="9" fillId="86" borderId="6" xfId="1" applyFont="1" applyFill="1" applyBorder="1" applyAlignment="1">
      <alignment horizontal="center" vertical="center"/>
    </xf>
    <xf numFmtId="0" fontId="9" fillId="86" borderId="15" xfId="1" applyFont="1" applyFill="1" applyBorder="1" applyAlignment="1">
      <alignment horizontal="center" vertical="center"/>
    </xf>
    <xf numFmtId="0" fontId="9" fillId="86" borderId="16" xfId="1" applyFont="1" applyFill="1" applyBorder="1" applyAlignment="1">
      <alignment horizontal="center" vertical="center"/>
    </xf>
    <xf numFmtId="0" fontId="9" fillId="86" borderId="17" xfId="1" applyFont="1" applyFill="1" applyBorder="1" applyAlignment="1">
      <alignment horizontal="center" vertical="center"/>
    </xf>
    <xf numFmtId="0" fontId="3" fillId="0" borderId="10" xfId="0" applyFont="1" applyBorder="1"/>
    <xf numFmtId="0" fontId="3" fillId="0" borderId="12" xfId="0" applyFont="1" applyBorder="1"/>
    <xf numFmtId="0" fontId="5" fillId="7" borderId="2" xfId="1" applyFont="1" applyFill="1" applyBorder="1" applyAlignment="1">
      <alignment horizontal="center" vertical="center" wrapText="1"/>
    </xf>
    <xf numFmtId="0" fontId="5" fillId="8" borderId="2" xfId="1" applyFont="1" applyFill="1" applyBorder="1"/>
    <xf numFmtId="0" fontId="5" fillId="9" borderId="2" xfId="1" applyFont="1" applyFill="1" applyBorder="1" applyAlignment="1">
      <alignment horizontal="center" vertical="center" wrapText="1"/>
    </xf>
    <xf numFmtId="0" fontId="5" fillId="10" borderId="2" xfId="1" applyFont="1" applyFill="1" applyBorder="1"/>
    <xf numFmtId="0" fontId="5" fillId="14" borderId="2" xfId="1" applyFont="1" applyFill="1" applyBorder="1" applyAlignment="1">
      <alignment horizontal="center" vertical="center" wrapText="1"/>
    </xf>
    <xf numFmtId="0" fontId="5" fillId="15" borderId="2" xfId="1" applyFont="1" applyFill="1" applyBorder="1"/>
    <xf numFmtId="0" fontId="5" fillId="16" borderId="2" xfId="1" applyFont="1" applyFill="1" applyBorder="1" applyAlignment="1">
      <alignment horizontal="center" vertical="center"/>
    </xf>
    <xf numFmtId="0" fontId="5" fillId="17" borderId="2" xfId="1" applyFont="1" applyFill="1" applyBorder="1"/>
    <xf numFmtId="0" fontId="5" fillId="11" borderId="2" xfId="1" applyFont="1" applyFill="1" applyBorder="1" applyAlignment="1">
      <alignment horizontal="center" vertical="center" wrapText="1"/>
    </xf>
    <xf numFmtId="0" fontId="5" fillId="4" borderId="2" xfId="1" applyFont="1" applyFill="1" applyBorder="1"/>
    <xf numFmtId="0" fontId="3" fillId="0" borderId="8" xfId="0" applyFont="1" applyBorder="1"/>
    <xf numFmtId="0" fontId="3" fillId="0" borderId="9" xfId="0" applyFont="1" applyBorder="1"/>
    <xf numFmtId="0" fontId="5" fillId="27" borderId="2" xfId="1" applyFont="1" applyFill="1" applyBorder="1" applyAlignment="1">
      <alignment horizontal="center" vertical="center" wrapText="1"/>
    </xf>
    <xf numFmtId="0" fontId="5" fillId="28" borderId="2" xfId="1" applyFont="1" applyFill="1" applyBorder="1"/>
    <xf numFmtId="0" fontId="5" fillId="22" borderId="2" xfId="1" applyFont="1" applyFill="1" applyBorder="1" applyAlignment="1">
      <alignment horizontal="center" vertical="center"/>
    </xf>
    <xf numFmtId="0" fontId="5" fillId="23" borderId="2" xfId="1" applyFont="1" applyFill="1" applyBorder="1"/>
    <xf numFmtId="0" fontId="5" fillId="24" borderId="2" xfId="1" applyFont="1" applyFill="1" applyBorder="1" applyAlignment="1">
      <alignment horizontal="center" vertical="center"/>
    </xf>
    <xf numFmtId="0" fontId="5" fillId="3" borderId="2" xfId="1" applyFont="1" applyFill="1" applyBorder="1"/>
    <xf numFmtId="0" fontId="5" fillId="25" borderId="2" xfId="1" applyFont="1" applyFill="1" applyBorder="1" applyAlignment="1">
      <alignment horizontal="center" vertical="center" wrapText="1"/>
    </xf>
    <xf numFmtId="0" fontId="5" fillId="26" borderId="2" xfId="1" applyFont="1" applyFill="1" applyBorder="1"/>
    <xf numFmtId="0" fontId="5" fillId="29" borderId="2" xfId="1" applyFont="1" applyFill="1" applyBorder="1" applyAlignment="1">
      <alignment horizontal="center" vertical="center" wrapText="1"/>
    </xf>
    <xf numFmtId="0" fontId="5" fillId="30" borderId="2" xfId="1" applyFont="1" applyFill="1" applyBorder="1"/>
    <xf numFmtId="0" fontId="5" fillId="32" borderId="11" xfId="1" applyFont="1" applyFill="1" applyBorder="1" applyAlignment="1">
      <alignment horizontal="center" vertical="center" wrapText="1"/>
    </xf>
    <xf numFmtId="0" fontId="5" fillId="33" borderId="11" xfId="1" applyFont="1" applyFill="1" applyBorder="1"/>
    <xf numFmtId="0" fontId="5" fillId="12" borderId="2" xfId="1" applyFont="1" applyFill="1" applyBorder="1" applyAlignment="1">
      <alignment horizontal="center" vertical="center" wrapText="1"/>
    </xf>
    <xf numFmtId="0" fontId="5" fillId="13" borderId="2" xfId="1" applyFont="1" applyFill="1" applyBorder="1"/>
    <xf numFmtId="0" fontId="5" fillId="20" borderId="2" xfId="1" applyFont="1" applyFill="1" applyBorder="1" applyAlignment="1">
      <alignment horizontal="center" vertical="center"/>
    </xf>
    <xf numFmtId="0" fontId="5" fillId="21" borderId="2" xfId="1" applyFont="1" applyFill="1" applyBorder="1"/>
    <xf numFmtId="0" fontId="15" fillId="58" borderId="2" xfId="1" applyFont="1" applyFill="1" applyBorder="1" applyAlignment="1">
      <alignment horizontal="center" vertical="center" wrapText="1"/>
    </xf>
    <xf numFmtId="0" fontId="15" fillId="13" borderId="2" xfId="1" applyFont="1" applyFill="1" applyBorder="1" applyAlignment="1">
      <alignment horizontal="center" vertical="center"/>
    </xf>
    <xf numFmtId="0" fontId="15" fillId="13" borderId="5" xfId="1" applyFont="1" applyFill="1" applyBorder="1" applyAlignment="1">
      <alignment horizontal="center" vertical="center"/>
    </xf>
    <xf numFmtId="0" fontId="5" fillId="18" borderId="2" xfId="1" applyFont="1" applyFill="1" applyBorder="1" applyAlignment="1">
      <alignment horizontal="center" vertical="center" wrapText="1"/>
    </xf>
    <xf numFmtId="0" fontId="5" fillId="19" borderId="2" xfId="1" applyFont="1" applyFill="1" applyBorder="1"/>
    <xf numFmtId="0" fontId="5" fillId="31" borderId="2" xfId="1" applyFont="1" applyFill="1" applyBorder="1" applyAlignment="1">
      <alignment horizontal="center" vertical="center" wrapText="1"/>
    </xf>
    <xf numFmtId="0" fontId="5" fillId="16" borderId="5" xfId="1" applyFont="1" applyFill="1" applyBorder="1" applyAlignment="1">
      <alignment horizontal="center" vertical="center"/>
    </xf>
    <xf numFmtId="0" fontId="5" fillId="16" borderId="18" xfId="1" applyFont="1" applyFill="1" applyBorder="1" applyAlignment="1">
      <alignment horizontal="center" vertical="center"/>
    </xf>
    <xf numFmtId="0" fontId="5" fillId="16" borderId="6" xfId="1" applyFont="1" applyFill="1" applyBorder="1" applyAlignment="1">
      <alignment horizontal="center" vertical="center"/>
    </xf>
    <xf numFmtId="0" fontId="5" fillId="42" borderId="5" xfId="1" applyFont="1" applyFill="1" applyBorder="1" applyAlignment="1">
      <alignment horizontal="center" vertical="center"/>
    </xf>
    <xf numFmtId="0" fontId="5" fillId="0" borderId="18" xfId="1" applyFont="1" applyBorder="1" applyAlignment="1"/>
    <xf numFmtId="0" fontId="5" fillId="0" borderId="6" xfId="1" applyFont="1" applyBorder="1" applyAlignment="1"/>
    <xf numFmtId="0" fontId="5" fillId="38" borderId="5" xfId="1" applyFont="1" applyFill="1" applyBorder="1" applyAlignment="1">
      <alignment horizontal="center" vertical="center" wrapText="1"/>
    </xf>
    <xf numFmtId="0" fontId="5" fillId="39" borderId="5" xfId="1" applyFont="1" applyFill="1" applyBorder="1" applyAlignment="1">
      <alignment horizontal="center" vertical="center" wrapText="1"/>
    </xf>
    <xf numFmtId="20" fontId="2" fillId="0" borderId="5" xfId="0" applyNumberFormat="1" applyFont="1" applyBorder="1" applyAlignment="1">
      <alignment horizontal="center" vertical="center"/>
    </xf>
    <xf numFmtId="20" fontId="2" fillId="0" borderId="6" xfId="0" applyNumberFormat="1" applyFont="1" applyBorder="1" applyAlignment="1">
      <alignment horizontal="center" vertical="center"/>
    </xf>
    <xf numFmtId="0" fontId="5" fillId="35" borderId="5" xfId="1" applyFont="1" applyFill="1" applyBorder="1" applyAlignment="1">
      <alignment horizontal="center" vertical="center" wrapText="1"/>
    </xf>
    <xf numFmtId="0" fontId="5" fillId="34" borderId="5" xfId="1" applyFont="1" applyFill="1" applyBorder="1" applyAlignment="1">
      <alignment horizontal="center" vertical="center" wrapText="1"/>
    </xf>
    <xf numFmtId="0" fontId="5" fillId="37" borderId="5" xfId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5" fillId="44" borderId="5" xfId="1" applyFont="1" applyFill="1" applyBorder="1" applyAlignment="1">
      <alignment horizontal="center" vertical="center" wrapText="1"/>
    </xf>
    <xf numFmtId="0" fontId="5" fillId="44" borderId="18" xfId="1" applyFont="1" applyFill="1" applyBorder="1" applyAlignment="1">
      <alignment horizontal="center" vertical="center" wrapText="1"/>
    </xf>
    <xf numFmtId="0" fontId="5" fillId="44" borderId="6" xfId="1" applyFont="1" applyFill="1" applyBorder="1" applyAlignment="1">
      <alignment horizontal="center" vertical="center" wrapText="1"/>
    </xf>
    <xf numFmtId="0" fontId="5" fillId="39" borderId="15" xfId="1" applyFont="1" applyFill="1" applyBorder="1" applyAlignment="1">
      <alignment horizontal="center" vertical="center" wrapText="1"/>
    </xf>
    <xf numFmtId="0" fontId="5" fillId="39" borderId="16" xfId="1" applyFont="1" applyFill="1" applyBorder="1" applyAlignment="1">
      <alignment horizontal="center" vertical="center" wrapText="1"/>
    </xf>
    <xf numFmtId="0" fontId="5" fillId="39" borderId="17" xfId="1" applyFont="1" applyFill="1" applyBorder="1" applyAlignment="1">
      <alignment horizontal="center" vertical="center" wrapText="1"/>
    </xf>
    <xf numFmtId="0" fontId="5" fillId="45" borderId="5" xfId="1" applyFont="1" applyFill="1" applyBorder="1" applyAlignment="1">
      <alignment horizontal="center" vertical="center" wrapText="1"/>
    </xf>
    <xf numFmtId="0" fontId="5" fillId="45" borderId="18" xfId="1" applyFont="1" applyFill="1" applyBorder="1" applyAlignment="1">
      <alignment horizontal="center" vertical="center" wrapText="1"/>
    </xf>
    <xf numFmtId="0" fontId="5" fillId="45" borderId="6" xfId="1" applyFont="1" applyFill="1" applyBorder="1" applyAlignment="1">
      <alignment horizontal="center" vertical="center" wrapText="1"/>
    </xf>
    <xf numFmtId="0" fontId="5" fillId="40" borderId="5" xfId="1" applyFont="1" applyFill="1" applyBorder="1" applyAlignment="1">
      <alignment horizontal="center" vertical="center"/>
    </xf>
    <xf numFmtId="0" fontId="5" fillId="40" borderId="18" xfId="1" applyFont="1" applyFill="1" applyBorder="1" applyAlignment="1">
      <alignment horizontal="center" vertical="center"/>
    </xf>
    <xf numFmtId="0" fontId="5" fillId="40" borderId="6" xfId="1" applyFont="1" applyFill="1" applyBorder="1" applyAlignment="1">
      <alignment horizontal="center" vertical="center"/>
    </xf>
    <xf numFmtId="0" fontId="5" fillId="46" borderId="5" xfId="1" applyFont="1" applyFill="1" applyBorder="1" applyAlignment="1">
      <alignment horizontal="center" vertical="center" wrapText="1"/>
    </xf>
    <xf numFmtId="0" fontId="5" fillId="43" borderId="5" xfId="1" applyFont="1" applyFill="1" applyBorder="1" applyAlignment="1">
      <alignment horizontal="center" vertical="center" wrapText="1"/>
    </xf>
    <xf numFmtId="0" fontId="5" fillId="41" borderId="5" xfId="1" applyFont="1" applyFill="1" applyBorder="1" applyAlignment="1">
      <alignment horizontal="center" vertical="center"/>
    </xf>
    <xf numFmtId="0" fontId="5" fillId="36" borderId="5" xfId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5" fillId="54" borderId="11" xfId="1" applyFont="1" applyFill="1" applyBorder="1" applyAlignment="1">
      <alignment horizontal="center" vertical="center" wrapText="1"/>
    </xf>
    <xf numFmtId="0" fontId="5" fillId="23" borderId="11" xfId="1" applyFont="1" applyFill="1" applyBorder="1" applyAlignment="1">
      <alignment vertical="center"/>
    </xf>
    <xf numFmtId="0" fontId="5" fillId="8" borderId="2" xfId="1" applyFont="1" applyFill="1" applyBorder="1" applyAlignment="1">
      <alignment vertical="center"/>
    </xf>
    <xf numFmtId="0" fontId="5" fillId="47" borderId="2" xfId="1" applyFont="1" applyFill="1" applyBorder="1" applyAlignment="1">
      <alignment horizontal="center" vertical="center" wrapText="1"/>
    </xf>
    <xf numFmtId="0" fontId="5" fillId="6" borderId="2" xfId="1" applyFont="1" applyFill="1" applyBorder="1" applyAlignment="1">
      <alignment vertical="center"/>
    </xf>
    <xf numFmtId="0" fontId="5" fillId="49" borderId="2" xfId="1" applyFont="1" applyFill="1" applyBorder="1" applyAlignment="1">
      <alignment horizontal="center" vertical="center" wrapText="1"/>
    </xf>
    <xf numFmtId="0" fontId="5" fillId="13" borderId="2" xfId="1" applyFont="1" applyFill="1" applyBorder="1" applyAlignment="1">
      <alignment vertical="center"/>
    </xf>
    <xf numFmtId="0" fontId="5" fillId="48" borderId="2" xfId="1" applyFont="1" applyFill="1" applyBorder="1" applyAlignment="1">
      <alignment horizontal="center" vertical="center" wrapText="1"/>
    </xf>
    <xf numFmtId="0" fontId="5" fillId="4" borderId="2" xfId="1" applyFont="1" applyFill="1" applyBorder="1" applyAlignment="1">
      <alignment vertical="center"/>
    </xf>
    <xf numFmtId="0" fontId="5" fillId="52" borderId="2" xfId="1" applyFont="1" applyFill="1" applyBorder="1" applyAlignment="1">
      <alignment horizontal="center" vertical="center" wrapText="1"/>
    </xf>
    <xf numFmtId="0" fontId="5" fillId="33" borderId="2" xfId="1" applyFont="1" applyFill="1" applyBorder="1" applyAlignment="1">
      <alignment vertical="center"/>
    </xf>
    <xf numFmtId="0" fontId="5" fillId="21" borderId="2" xfId="1" applyFont="1" applyFill="1" applyBorder="1" applyAlignment="1">
      <alignment vertical="center"/>
    </xf>
    <xf numFmtId="0" fontId="5" fillId="50" borderId="2" xfId="1" applyFont="1" applyFill="1" applyBorder="1" applyAlignment="1">
      <alignment horizontal="center" vertical="center" wrapText="1"/>
    </xf>
    <xf numFmtId="0" fontId="5" fillId="15" borderId="2" xfId="1" applyFont="1" applyFill="1" applyBorder="1" applyAlignment="1">
      <alignment vertical="center"/>
    </xf>
    <xf numFmtId="0" fontId="5" fillId="51" borderId="2" xfId="1" applyFont="1" applyFill="1" applyBorder="1" applyAlignment="1">
      <alignment horizontal="center" vertical="center"/>
    </xf>
    <xf numFmtId="0" fontId="5" fillId="17" borderId="2" xfId="1" applyFont="1" applyFill="1" applyBorder="1" applyAlignment="1">
      <alignment vertical="center"/>
    </xf>
    <xf numFmtId="0" fontId="5" fillId="58" borderId="5" xfId="1" applyFont="1" applyFill="1" applyBorder="1" applyAlignment="1">
      <alignment horizontal="center" vertical="center" wrapText="1"/>
    </xf>
    <xf numFmtId="0" fontId="5" fillId="58" borderId="18" xfId="1" applyFont="1" applyFill="1" applyBorder="1" applyAlignment="1">
      <alignment horizontal="center" vertical="center" wrapText="1"/>
    </xf>
    <xf numFmtId="0" fontId="5" fillId="58" borderId="6" xfId="1" applyFont="1" applyFill="1" applyBorder="1" applyAlignment="1">
      <alignment horizontal="center" vertical="center" wrapText="1"/>
    </xf>
    <xf numFmtId="20" fontId="11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20" fontId="2" fillId="0" borderId="24" xfId="0" applyNumberFormat="1" applyFont="1" applyBorder="1" applyAlignment="1">
      <alignment horizontal="center" vertical="center"/>
    </xf>
    <xf numFmtId="20" fontId="2" fillId="0" borderId="25" xfId="0" applyNumberFormat="1" applyFont="1" applyBorder="1" applyAlignment="1">
      <alignment horizontal="center" vertical="center"/>
    </xf>
    <xf numFmtId="0" fontId="5" fillId="3" borderId="5" xfId="1" applyFont="1" applyFill="1" applyBorder="1" applyAlignment="1">
      <alignment horizontal="center" vertical="center"/>
    </xf>
    <xf numFmtId="0" fontId="5" fillId="3" borderId="18" xfId="1" applyFont="1" applyFill="1" applyBorder="1" applyAlignment="1">
      <alignment horizontal="center" vertical="center"/>
    </xf>
    <xf numFmtId="0" fontId="5" fillId="3" borderId="6" xfId="1" applyFont="1" applyFill="1" applyBorder="1" applyAlignment="1">
      <alignment horizontal="center" vertical="center"/>
    </xf>
    <xf numFmtId="0" fontId="5" fillId="0" borderId="0" xfId="1" applyFont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sotodelreal.eternity.online/videoconferencia.php?sala=GimnasiasTeraputicas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s://sotodelreal.eternity.online/videoconferencia.php?sala=Baile1" TargetMode="External"/><Relationship Id="rId7" Type="http://schemas.openxmlformats.org/officeDocument/2006/relationships/hyperlink" Target="https://sotodelreal.eternity.online/videoconferencia.php?sala=ActividadesDirigidas2GimnasioyPiscina" TargetMode="External"/><Relationship Id="rId12" Type="http://schemas.openxmlformats.org/officeDocument/2006/relationships/hyperlink" Target="https://sotodelreal.eternity.online/videoconferencia.php?sala=Baile2" TargetMode="External"/><Relationship Id="rId2" Type="http://schemas.openxmlformats.org/officeDocument/2006/relationships/hyperlink" Target="https://sotodelreal.eternity.online/videoconferencia.php?sala=DibujoPinturaTeatro" TargetMode="External"/><Relationship Id="rId1" Type="http://schemas.openxmlformats.org/officeDocument/2006/relationships/hyperlink" Target="https://sotodelreal.eternity.online/videoconferencia.php?sala=HistoriaArteCostura" TargetMode="External"/><Relationship Id="rId6" Type="http://schemas.openxmlformats.org/officeDocument/2006/relationships/hyperlink" Target="https://sotodelreal.eternity.online/videoconferencia.php?sala=ActividadesDirigidas1GimnasioyPiscina&amp;nombre=Actividades+Dirigidas+1-Gimnasio+y+Piscina" TargetMode="External"/><Relationship Id="rId11" Type="http://schemas.openxmlformats.org/officeDocument/2006/relationships/hyperlink" Target="https://sotodelreal.eternity.online/videoconferencia.php?sala=PilatesGRtmica" TargetMode="External"/><Relationship Id="rId5" Type="http://schemas.openxmlformats.org/officeDocument/2006/relationships/hyperlink" Target="https://sotodelreal.eternity.online/videoconferencia.php?sala=YogaCorrectvaTaichi" TargetMode="External"/><Relationship Id="rId10" Type="http://schemas.openxmlformats.org/officeDocument/2006/relationships/hyperlink" Target="https://sotodelreal.eternity.online/videoconferencia.php?sala=Ajedrez" TargetMode="External"/><Relationship Id="rId4" Type="http://schemas.openxmlformats.org/officeDocument/2006/relationships/hyperlink" Target="https://sotodelreal.eternity.online/videoconferencia.php?sala=ManualidadesArtattackGmantenimiento&amp;nombre=Manualidades%2FArt+attack%2FG.+mantenimiento" TargetMode="External"/><Relationship Id="rId9" Type="http://schemas.openxmlformats.org/officeDocument/2006/relationships/hyperlink" Target="https://sotodelreal.eternity.online/videoconferencia.php?sala=EntrenamientoFuncional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sotodelreal.eternity.online/videoconferencia.php?sala=ActividadesDirigidas1GimnasioyPiscina&amp;nombre=Actividades+Dirigidas+1-Gimnasio+y+Piscina" TargetMode="External"/><Relationship Id="rId13" Type="http://schemas.openxmlformats.org/officeDocument/2006/relationships/printerSettings" Target="../printerSettings/printerSettings2.bin"/><Relationship Id="rId3" Type="http://schemas.openxmlformats.org/officeDocument/2006/relationships/hyperlink" Target="https://sotodelreal.eternity.online/videoconferencia.php?sala=DibujoPinturaTeatro" TargetMode="External"/><Relationship Id="rId7" Type="http://schemas.openxmlformats.org/officeDocument/2006/relationships/hyperlink" Target="https://sotodelreal.eternity.online/videoconferencia.php?sala=YogaCorrectvaTaichi" TargetMode="External"/><Relationship Id="rId12" Type="http://schemas.openxmlformats.org/officeDocument/2006/relationships/hyperlink" Target="https://sotodelreal.eternity.online/videoconferencia.php?sala=Ajedrez" TargetMode="External"/><Relationship Id="rId2" Type="http://schemas.openxmlformats.org/officeDocument/2006/relationships/hyperlink" Target="https://sotodelreal.eternity.online/videoconferencia.php?sala=HistoriaArteCostura" TargetMode="External"/><Relationship Id="rId1" Type="http://schemas.openxmlformats.org/officeDocument/2006/relationships/hyperlink" Target="https://sotodelreal.eternity.online/videoconferencia.php?sala=InformticayFotografa" TargetMode="External"/><Relationship Id="rId6" Type="http://schemas.openxmlformats.org/officeDocument/2006/relationships/hyperlink" Target="https://sotodelreal.eternity.online/videoconferencia.php?sala=PilatesGRtmica" TargetMode="External"/><Relationship Id="rId11" Type="http://schemas.openxmlformats.org/officeDocument/2006/relationships/hyperlink" Target="https://sotodelreal.eternity.online/videoconferencia.php?sala=EntrenamientoFuncional" TargetMode="External"/><Relationship Id="rId5" Type="http://schemas.openxmlformats.org/officeDocument/2006/relationships/hyperlink" Target="https://sotodelreal.eternity.online/videoconferencia.php?sala=ManualidadesArtattackGmantenimiento&amp;nombre=Manualidades%2FArt+attack%2FG.+mantenimiento" TargetMode="External"/><Relationship Id="rId10" Type="http://schemas.openxmlformats.org/officeDocument/2006/relationships/hyperlink" Target="https://sotodelreal.eternity.online/videoconferencia.php?sala=GimnasiasTeraputicas" TargetMode="External"/><Relationship Id="rId4" Type="http://schemas.openxmlformats.org/officeDocument/2006/relationships/hyperlink" Target="https://sotodelreal.eternity.online/videoconferencia.php?sala=Baile1" TargetMode="External"/><Relationship Id="rId9" Type="http://schemas.openxmlformats.org/officeDocument/2006/relationships/hyperlink" Target="https://sotodelreal.eternity.online/videoconferencia.php?sala=ActividadesDirigidas2GimnasioyPiscina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sotodelreal.eternity.online/videoconferencia.php?sala=ActividadesDirigidas1GimnasioyPiscina&amp;nombre=Actividades+Dirigidas+1-Gimnasio+y+Piscina" TargetMode="External"/><Relationship Id="rId13" Type="http://schemas.openxmlformats.org/officeDocument/2006/relationships/printerSettings" Target="../printerSettings/printerSettings3.bin"/><Relationship Id="rId3" Type="http://schemas.openxmlformats.org/officeDocument/2006/relationships/hyperlink" Target="https://sotodelreal.eternity.online/videoconferencia.php?sala=ManualidadesArtattackGmantenimiento&amp;nombre=Manualidades%2FArt+attack%2FG.+mantenimiento" TargetMode="External"/><Relationship Id="rId7" Type="http://schemas.openxmlformats.org/officeDocument/2006/relationships/hyperlink" Target="https://sotodelreal.eternity.online/videoconferencia.php?sala=DibujoPinturaTeatro" TargetMode="External"/><Relationship Id="rId12" Type="http://schemas.openxmlformats.org/officeDocument/2006/relationships/hyperlink" Target="https://sotodelreal.eternity.online/videoconferencia.php?sala=Ajedrez" TargetMode="External"/><Relationship Id="rId2" Type="http://schemas.openxmlformats.org/officeDocument/2006/relationships/hyperlink" Target="https://sotodelreal.eternity.online/videoconferencia.php?sala=Baile2" TargetMode="External"/><Relationship Id="rId1" Type="http://schemas.openxmlformats.org/officeDocument/2006/relationships/hyperlink" Target="https://sotodelreal.eternity.online/videoconferencia.php?sala=PilatesGRtmica" TargetMode="External"/><Relationship Id="rId6" Type="http://schemas.openxmlformats.org/officeDocument/2006/relationships/hyperlink" Target="https://sotodelreal.eternity.online/videoconferencia.php?sala=EntrenamientoFuncional" TargetMode="External"/><Relationship Id="rId11" Type="http://schemas.openxmlformats.org/officeDocument/2006/relationships/hyperlink" Target="https://sotodelreal.eternity.online/videoconferencia.php?sala=Baile1" TargetMode="External"/><Relationship Id="rId5" Type="http://schemas.openxmlformats.org/officeDocument/2006/relationships/hyperlink" Target="https://sotodelreal.eternity.online/videoconferencia.php?sala=GimnasiasTeraputicas" TargetMode="External"/><Relationship Id="rId10" Type="http://schemas.openxmlformats.org/officeDocument/2006/relationships/hyperlink" Target="https://sotodelreal.eternity.online/videoconferencia.php?sala=ActividadesDirigidas2GimnasioyPiscina" TargetMode="External"/><Relationship Id="rId4" Type="http://schemas.openxmlformats.org/officeDocument/2006/relationships/hyperlink" Target="https://sotodelreal.eternity.online/videoconferencia.php?sala=ActividadesBiblioteca" TargetMode="External"/><Relationship Id="rId9" Type="http://schemas.openxmlformats.org/officeDocument/2006/relationships/hyperlink" Target="https://sotodelreal.eternity.online/videoconferencia.php?sala=YogaCorrectvaTaichi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s://sotodelreal.eternity.online/videoconferencia.php?sala=ActividadesDirigidas2GimnasioyPiscina" TargetMode="External"/><Relationship Id="rId3" Type="http://schemas.openxmlformats.org/officeDocument/2006/relationships/hyperlink" Target="https://sotodelreal.eternity.online/videoconferencia.php?sala=DibujoPinturaTeatro" TargetMode="External"/><Relationship Id="rId7" Type="http://schemas.openxmlformats.org/officeDocument/2006/relationships/hyperlink" Target="https://sotodelreal.eternity.online/videoconferencia.php?sala=YogaCorrectvaTaichi" TargetMode="External"/><Relationship Id="rId12" Type="http://schemas.openxmlformats.org/officeDocument/2006/relationships/printerSettings" Target="../printerSettings/printerSettings4.bin"/><Relationship Id="rId2" Type="http://schemas.openxmlformats.org/officeDocument/2006/relationships/hyperlink" Target="https://sotodelreal.eternity.online/videoconferencia.php?sala=Ajedrez" TargetMode="External"/><Relationship Id="rId1" Type="http://schemas.openxmlformats.org/officeDocument/2006/relationships/hyperlink" Target="https://sotodelreal.eternity.online/videoconferencia.php?sala=Baile2" TargetMode="External"/><Relationship Id="rId6" Type="http://schemas.openxmlformats.org/officeDocument/2006/relationships/hyperlink" Target="https://sotodelreal.eternity.online/videoconferencia.php?sala=ActividadesBiblioteca" TargetMode="External"/><Relationship Id="rId11" Type="http://schemas.openxmlformats.org/officeDocument/2006/relationships/hyperlink" Target="https://sotodelreal.eternity.online/videoconferencia.php?sala=PilatesGRtmica" TargetMode="External"/><Relationship Id="rId5" Type="http://schemas.openxmlformats.org/officeDocument/2006/relationships/hyperlink" Target="https://sotodelreal.eternity.online/videoconferencia.php?sala=ManualidadesArtattackGmantenimiento&amp;nombre=Manualidades%2FArt+attack%2FG.+mantenimiento" TargetMode="External"/><Relationship Id="rId10" Type="http://schemas.openxmlformats.org/officeDocument/2006/relationships/hyperlink" Target="https://sotodelreal.eternity.online/videoconferencia.php?sala=ActividadesDirigidas1GimnasioyPiscina&amp;nombre=Actividades+Dirigidas+1-Gimnasio+y+Piscina" TargetMode="External"/><Relationship Id="rId4" Type="http://schemas.openxmlformats.org/officeDocument/2006/relationships/hyperlink" Target="https://sotodelreal.eternity.online/videoconferencia.php?sala=Baile1" TargetMode="External"/><Relationship Id="rId9" Type="http://schemas.openxmlformats.org/officeDocument/2006/relationships/hyperlink" Target="https://sotodelreal.eternity.online/videoconferencia.php?sala=GimnasiasTeraputicas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s://sotodelreal.eternity.online/videoconferencia.php?sala=GimnasiasTeraputicas" TargetMode="External"/><Relationship Id="rId3" Type="http://schemas.openxmlformats.org/officeDocument/2006/relationships/hyperlink" Target="https://sotodelreal.eternity.online/videoconferencia.php?sala=ManualidadesArtattackGmantenimiento&amp;nombre=Manualidades%2FArt+attack%2FG.+mantenimiento" TargetMode="External"/><Relationship Id="rId7" Type="http://schemas.openxmlformats.org/officeDocument/2006/relationships/hyperlink" Target="https://sotodelreal.eternity.online/videoconferencia.php?sala=ActividadesDirigidas2GimnasioyPiscina" TargetMode="External"/><Relationship Id="rId2" Type="http://schemas.openxmlformats.org/officeDocument/2006/relationships/hyperlink" Target="https://sotodelreal.eternity.online/videoconferencia.php?sala=DibujoPinturaTeatro" TargetMode="External"/><Relationship Id="rId1" Type="http://schemas.openxmlformats.org/officeDocument/2006/relationships/hyperlink" Target="https://sotodelreal.eternity.online/videoconferencia.php?sala=HistoriaArteCostura" TargetMode="External"/><Relationship Id="rId6" Type="http://schemas.openxmlformats.org/officeDocument/2006/relationships/hyperlink" Target="https://sotodelreal.eternity.online/videoconferencia.php?sala=ActividadesDirigidas1GimnasioyPiscina&amp;nombre=Actividades+Dirigidas+1-Gimnasio+y+Piscina" TargetMode="External"/><Relationship Id="rId11" Type="http://schemas.openxmlformats.org/officeDocument/2006/relationships/printerSettings" Target="../printerSettings/printerSettings5.bin"/><Relationship Id="rId5" Type="http://schemas.openxmlformats.org/officeDocument/2006/relationships/hyperlink" Target="https://sotodelreal.eternity.online/videoconferencia.php?sala=PilatesGRtmica" TargetMode="External"/><Relationship Id="rId10" Type="http://schemas.openxmlformats.org/officeDocument/2006/relationships/hyperlink" Target="https://sotodelreal.eternity.online/videoconferencia.php?sala=Ajedrez" TargetMode="External"/><Relationship Id="rId4" Type="http://schemas.openxmlformats.org/officeDocument/2006/relationships/hyperlink" Target="https://sotodelreal.eternity.online/videoconferencia.php?sala=ActividadesBiblioteca" TargetMode="External"/><Relationship Id="rId9" Type="http://schemas.openxmlformats.org/officeDocument/2006/relationships/hyperlink" Target="https://sotodelreal.eternity.online/videoconferencia.php?sala=EntrenamientoFuncional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sotodelreal.eternity.online/videoconferencia.php?sala=GimnasiasTeraputicas" TargetMode="External"/><Relationship Id="rId3" Type="http://schemas.openxmlformats.org/officeDocument/2006/relationships/hyperlink" Target="https://sotodelreal.eternity.online/videoconferencia.php?sala=ManualidadesArtattackGmantenimiento&amp;nombre=Manualidades%2FArt+attack%2FG.+mantenimiento" TargetMode="External"/><Relationship Id="rId7" Type="http://schemas.openxmlformats.org/officeDocument/2006/relationships/hyperlink" Target="https://sotodelreal.eternity.online/videoconferencia.php?sala=ActividadesDirigidas2GimnasioyPiscina" TargetMode="External"/><Relationship Id="rId2" Type="http://schemas.openxmlformats.org/officeDocument/2006/relationships/hyperlink" Target="https://sotodelreal.eternity.online/videoconferencia.php?sala=Baile2" TargetMode="External"/><Relationship Id="rId1" Type="http://schemas.openxmlformats.org/officeDocument/2006/relationships/hyperlink" Target="https://sotodelreal.eternity.online/videoconferencia.php?sala=DibujoPinturaTeatro" TargetMode="External"/><Relationship Id="rId6" Type="http://schemas.openxmlformats.org/officeDocument/2006/relationships/hyperlink" Target="https://sotodelreal.eternity.online/videoconferencia.php?sala=ActividadesDirigidas1GimnasioyPiscina&amp;nombre=Actividades+Dirigidas+1-Gimnasio+y+Piscina" TargetMode="External"/><Relationship Id="rId11" Type="http://schemas.openxmlformats.org/officeDocument/2006/relationships/printerSettings" Target="../printerSettings/printerSettings6.bin"/><Relationship Id="rId5" Type="http://schemas.openxmlformats.org/officeDocument/2006/relationships/hyperlink" Target="https://sotodelreal.eternity.online/videoconferencia.php?sala=PilatesGRtmica" TargetMode="External"/><Relationship Id="rId10" Type="http://schemas.openxmlformats.org/officeDocument/2006/relationships/hyperlink" Target="https://sotodelreal.eternity.online/videoconferencia.php?sala=Baile1" TargetMode="External"/><Relationship Id="rId4" Type="http://schemas.openxmlformats.org/officeDocument/2006/relationships/hyperlink" Target="https://sotodelreal.eternity.online/videoconferencia.php?sala=ActividadesBiblioteca" TargetMode="External"/><Relationship Id="rId9" Type="http://schemas.openxmlformats.org/officeDocument/2006/relationships/hyperlink" Target="https://sotodelreal.eternity.online/videoconferencia.php?sala=EntrenamientoFunciona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977"/>
  <sheetViews>
    <sheetView topLeftCell="A44" zoomScale="40" zoomScaleNormal="40" workbookViewId="0">
      <selection activeCell="E2" sqref="E1:E1048576"/>
    </sheetView>
  </sheetViews>
  <sheetFormatPr baseColWidth="10" defaultColWidth="12.625" defaultRowHeight="15" customHeight="1" x14ac:dyDescent="0.4"/>
  <cols>
    <col min="1" max="1" width="10.125" bestFit="1" customWidth="1"/>
    <col min="2" max="2" width="16.5" style="1" customWidth="1"/>
    <col min="3" max="3" width="19.25" style="1" bestFit="1" customWidth="1"/>
    <col min="4" max="4" width="20.75" style="1" customWidth="1"/>
    <col min="5" max="5" width="20.5" style="38" customWidth="1"/>
    <col min="6" max="6" width="21.125" style="1" customWidth="1"/>
    <col min="7" max="7" width="20.25" style="38" bestFit="1" customWidth="1"/>
    <col min="8" max="8" width="19.25" style="38" customWidth="1"/>
    <col min="9" max="9" width="19.625" style="1" customWidth="1"/>
    <col min="10" max="10" width="27.5" style="1" bestFit="1" customWidth="1"/>
    <col min="11" max="11" width="18.25" style="1" customWidth="1"/>
    <col min="12" max="12" width="20.5" style="1" bestFit="1" customWidth="1"/>
    <col min="13" max="13" width="20.75" style="1" customWidth="1"/>
    <col min="14" max="24" width="10.625" customWidth="1"/>
  </cols>
  <sheetData>
    <row r="1" spans="1:13" ht="26.25" x14ac:dyDescent="0.2">
      <c r="A1" s="4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7"/>
    </row>
    <row r="2" spans="1:13" s="20" customFormat="1" ht="26.25" x14ac:dyDescent="0.2">
      <c r="A2" s="5"/>
      <c r="B2" s="13" t="str">
        <f>HYPERLINK("https://sotodelreal.eternity.online/videoconferencia.php?sala=HistoriaArteCostura","SALA 2")</f>
        <v>SALA 2</v>
      </c>
      <c r="C2" s="13" t="str">
        <f>HYPERLINK("https://sotodelreal.eternity.online/videoconferencia.php?sala=DibujoPinturaTeatro","SALA 3")</f>
        <v>SALA 3</v>
      </c>
      <c r="D2" s="13" t="str">
        <f>HYPERLINK("https://sotodelreal.eternity.online/videoconferencia.php?sala=Baile1 ","SALA 4")</f>
        <v>SALA 4</v>
      </c>
      <c r="E2" s="13" t="str">
        <f>HYPERLINK("https://sotodelreal.eternity.online/videoconferencia.php?sala=Baile2 ","SALA 5")</f>
        <v>SALA 5</v>
      </c>
      <c r="F2" s="13" t="str">
        <f>HYPERLINK("https://sotodelreal.eternity.online/videoconferencia.php?sala=ManualidadesArtattackGmantenimiento&amp;nombre=Manualidades%2FArt+attack%2FG.+mantenimiento ","SALA 6")</f>
        <v>SALA 6</v>
      </c>
      <c r="G2" s="13" t="s">
        <v>11</v>
      </c>
      <c r="H2" s="13" t="str">
        <f>HYPERLINK("https://sotodelreal.eternity.online/videoconferencia.php?sala=PilatesGRtmica","SALA 12")</f>
        <v>SALA 12</v>
      </c>
      <c r="I2" s="13" t="str">
        <f>HYPERLINK("https://sotodelreal.eternity.online/videoconferencia.php?sala=YogaCorrectvaTaichi","SALA 13")</f>
        <v>SALA 13</v>
      </c>
      <c r="J2" s="13" t="str">
        <f>HYPERLINK("https://sotodelreal.eternity.online/videoconferencia.php?sala=ActividadesDirigidas1GimnasioyPiscina&amp;nombre=Actividades+Dirigidas+1-Gimnasio+y+Piscina","SALA 14")</f>
        <v>SALA 14</v>
      </c>
      <c r="K2" s="13" t="str">
        <f>HYPERLINK("https://sotodelreal.eternity.online/videoconferencia.php?sala=ActividadesDirigidas2GimnasioyPiscina","SALA 15")</f>
        <v>SALA 15</v>
      </c>
      <c r="L2" s="13" t="str">
        <f>HYPERLINK("https://sotodelreal.eternity.online/videoconferencia.php?sala=GimnasiasTeraputicas","SALA 16")</f>
        <v>SALA 16</v>
      </c>
      <c r="M2" s="22" t="str">
        <f>HYPERLINK("https://sotodelreal.eternity.online/videoconferencia.php?sala=EntrenamientoFuncional ","SALA 17")</f>
        <v>SALA 17</v>
      </c>
    </row>
    <row r="3" spans="1:13" ht="14.25" customHeight="1" x14ac:dyDescent="0.4">
      <c r="A3" s="21"/>
      <c r="B3" s="13"/>
      <c r="C3" s="13"/>
      <c r="D3" s="13"/>
      <c r="E3" s="13"/>
      <c r="F3" s="13"/>
      <c r="G3" s="36"/>
      <c r="H3" s="13"/>
      <c r="I3" s="13"/>
      <c r="J3" s="58" t="str">
        <f>HYPERLINK("https://sotodelreal.eternity.online/videoconferencia.php?sala=ActividadesDirigidas1GimnasioyPiscina&amp;nombre=Actividades+Dirigidas+1-Gimnasio+y+Piscina","TONIFICACION")</f>
        <v>TONIFICACION</v>
      </c>
      <c r="K3" s="13"/>
      <c r="L3" s="60" t="str">
        <f>HYPERLINK("https://sotodelreal.eternity.online/videoconferencia.php?sala=GimnasiasTeraputicas ","GIMNASIA CORRECTIVA")</f>
        <v>GIMNASIA CORRECTIVA</v>
      </c>
      <c r="M3" s="22"/>
    </row>
    <row r="4" spans="1:13" ht="14.25" customHeight="1" x14ac:dyDescent="0.4">
      <c r="A4" s="54">
        <v>0.40625</v>
      </c>
      <c r="B4" s="13"/>
      <c r="C4" s="13"/>
      <c r="D4" s="13"/>
      <c r="E4" s="13"/>
      <c r="F4" s="13"/>
      <c r="G4" s="36"/>
      <c r="H4" s="13"/>
      <c r="I4" s="13"/>
      <c r="J4" s="59"/>
      <c r="K4" s="13"/>
      <c r="L4" s="61"/>
      <c r="M4" s="22"/>
    </row>
    <row r="5" spans="1:13" ht="14.25" customHeight="1" x14ac:dyDescent="0.4">
      <c r="A5" s="55"/>
      <c r="B5" s="13"/>
      <c r="C5" s="13"/>
      <c r="D5" s="13"/>
      <c r="E5" s="13"/>
      <c r="F5" s="13"/>
      <c r="G5" s="36"/>
      <c r="H5" s="13"/>
      <c r="I5" s="13"/>
      <c r="J5" s="59"/>
      <c r="K5" s="13"/>
      <c r="L5" s="61"/>
      <c r="M5" s="22"/>
    </row>
    <row r="6" spans="1:13" ht="14.25" customHeight="1" x14ac:dyDescent="0.4">
      <c r="A6" s="54">
        <v>0.41666666666666702</v>
      </c>
      <c r="B6" s="13"/>
      <c r="C6" s="13"/>
      <c r="D6" s="13"/>
      <c r="E6" s="13"/>
      <c r="F6" s="13"/>
      <c r="G6" s="36"/>
      <c r="H6" s="13"/>
      <c r="I6" s="13"/>
      <c r="J6" s="59"/>
      <c r="K6" s="13"/>
      <c r="L6" s="61"/>
      <c r="M6" s="22"/>
    </row>
    <row r="7" spans="1:13" ht="14.25" customHeight="1" x14ac:dyDescent="0.4">
      <c r="A7" s="55"/>
      <c r="B7" s="13"/>
      <c r="C7" s="13"/>
      <c r="D7" s="13"/>
      <c r="E7" s="13"/>
      <c r="F7" s="13"/>
      <c r="G7" s="36"/>
      <c r="H7" s="62" t="str">
        <f>HYPERLINK("https://sotodelreal.eternity.online/videoconferencia.php?sala=PilatesGRtmica","PILATES 1")</f>
        <v>PILATES 1</v>
      </c>
      <c r="I7" s="13"/>
      <c r="J7" s="59"/>
      <c r="K7" s="13"/>
      <c r="L7" s="61"/>
      <c r="M7" s="22"/>
    </row>
    <row r="8" spans="1:13" ht="14.25" customHeight="1" x14ac:dyDescent="0.4">
      <c r="A8" s="54">
        <v>0.42708333333333298</v>
      </c>
      <c r="B8" s="13"/>
      <c r="C8" s="13"/>
      <c r="D8" s="13"/>
      <c r="E8" s="13"/>
      <c r="F8" s="13"/>
      <c r="G8" s="36"/>
      <c r="H8" s="63"/>
      <c r="I8" s="13"/>
      <c r="J8" s="59"/>
      <c r="K8" s="13"/>
      <c r="L8" s="61"/>
      <c r="M8" s="22"/>
    </row>
    <row r="9" spans="1:13" ht="14.25" customHeight="1" x14ac:dyDescent="0.4">
      <c r="A9" s="55"/>
      <c r="B9" s="13"/>
      <c r="C9" s="13"/>
      <c r="D9" s="13"/>
      <c r="E9" s="13"/>
      <c r="F9" s="13"/>
      <c r="G9" s="36"/>
      <c r="H9" s="63"/>
      <c r="I9" s="13"/>
      <c r="J9" s="59"/>
      <c r="K9" s="13"/>
      <c r="L9" s="61"/>
      <c r="M9" s="22"/>
    </row>
    <row r="10" spans="1:13" ht="14.25" customHeight="1" x14ac:dyDescent="0.4">
      <c r="A10" s="54">
        <v>0.4375</v>
      </c>
      <c r="B10" s="13"/>
      <c r="C10" s="13"/>
      <c r="D10" s="13"/>
      <c r="E10" s="13"/>
      <c r="F10" s="13"/>
      <c r="G10" s="36"/>
      <c r="H10" s="63"/>
      <c r="I10" s="13"/>
      <c r="J10" s="59"/>
      <c r="K10" s="13"/>
      <c r="L10" s="61"/>
      <c r="M10" s="22"/>
    </row>
    <row r="11" spans="1:13" ht="14.25" customHeight="1" x14ac:dyDescent="0.4">
      <c r="A11" s="55"/>
      <c r="B11" s="13"/>
      <c r="C11" s="13"/>
      <c r="D11" s="13"/>
      <c r="E11" s="13"/>
      <c r="F11" s="13"/>
      <c r="G11" s="36"/>
      <c r="H11" s="63"/>
      <c r="I11" s="13"/>
      <c r="J11" s="66" t="str">
        <f>HYPERLINK("https://sotodelreal.eternity.online/videoconferencia.php?sala=ActividadesDirigidas1GimnasioyPiscina&amp;nombre=Actividades+Dirigidas+1-Gimnasio+y+Piscina ","HIPOPRESIVOS")</f>
        <v>HIPOPRESIVOS</v>
      </c>
      <c r="K11" s="88" t="str">
        <f>HYPERLINK("https://sotodelreal.eternity.online/videoconferencia.php?sala=ActividadesDirigidas2GimnasioyPiscina","GIMNASIA SUAVE")</f>
        <v>GIMNASIA SUAVE</v>
      </c>
      <c r="L11" s="64" t="str">
        <f>HYPERLINK("https://sotodelreal.eternity.online/videoconferencia.php?sala=GimnasiasTeraputicas","GIMNASIACON BEBES/ NIÑOS")</f>
        <v>GIMNASIACON BEBES/ NIÑOS</v>
      </c>
      <c r="M11" s="22"/>
    </row>
    <row r="12" spans="1:13" ht="14.25" customHeight="1" x14ac:dyDescent="0.4">
      <c r="A12" s="54">
        <v>0.44791666666666702</v>
      </c>
      <c r="B12" s="13"/>
      <c r="C12" s="13"/>
      <c r="D12" s="13"/>
      <c r="E12" s="13"/>
      <c r="F12" s="13"/>
      <c r="G12" s="36"/>
      <c r="H12" s="63"/>
      <c r="I12" s="13"/>
      <c r="J12" s="67"/>
      <c r="K12" s="89"/>
      <c r="L12" s="65"/>
      <c r="M12" s="22"/>
    </row>
    <row r="13" spans="1:13" ht="14.25" customHeight="1" x14ac:dyDescent="0.4">
      <c r="A13" s="55"/>
      <c r="B13" s="13"/>
      <c r="C13" s="13"/>
      <c r="D13" s="13"/>
      <c r="E13" s="13"/>
      <c r="F13" s="13"/>
      <c r="G13" s="36"/>
      <c r="H13" s="63"/>
      <c r="I13" s="13"/>
      <c r="J13" s="67"/>
      <c r="K13" s="89"/>
      <c r="L13" s="65"/>
      <c r="M13" s="22"/>
    </row>
    <row r="14" spans="1:13" ht="14.25" customHeight="1" x14ac:dyDescent="0.4">
      <c r="A14" s="54">
        <v>0.45833333333333298</v>
      </c>
      <c r="B14" s="13"/>
      <c r="C14" s="13"/>
      <c r="D14" s="13"/>
      <c r="E14" s="13"/>
      <c r="F14" s="13"/>
      <c r="G14" s="36"/>
      <c r="H14" s="63"/>
      <c r="I14" s="13"/>
      <c r="J14" s="67"/>
      <c r="K14" s="89"/>
      <c r="L14" s="65"/>
      <c r="M14" s="22"/>
    </row>
    <row r="15" spans="1:13" ht="14.25" customHeight="1" x14ac:dyDescent="0.2">
      <c r="A15" s="55"/>
      <c r="B15" s="13"/>
      <c r="C15" s="13"/>
      <c r="D15" s="13"/>
      <c r="E15" s="13"/>
      <c r="F15" s="13"/>
      <c r="G15" s="90" t="s">
        <v>3</v>
      </c>
      <c r="H15" s="62" t="str">
        <f>HYPERLINK("https://sotodelreal.eternity.online/videoconferencia.php?sala=PilatesGRtmica","PILATES 2")</f>
        <v>PILATES 2</v>
      </c>
      <c r="I15" s="13"/>
      <c r="J15" s="67"/>
      <c r="K15" s="89"/>
      <c r="L15" s="65"/>
      <c r="M15" s="22"/>
    </row>
    <row r="16" spans="1:13" ht="14.25" customHeight="1" x14ac:dyDescent="0.2">
      <c r="A16" s="54">
        <v>0.46875</v>
      </c>
      <c r="B16" s="13"/>
      <c r="C16" s="13"/>
      <c r="D16" s="13"/>
      <c r="E16" s="13"/>
      <c r="F16" s="13"/>
      <c r="G16" s="91"/>
      <c r="H16" s="63"/>
      <c r="I16" s="13"/>
      <c r="J16" s="67"/>
      <c r="K16" s="89"/>
      <c r="L16" s="65"/>
      <c r="M16" s="22"/>
    </row>
    <row r="17" spans="1:13" ht="15.75" customHeight="1" x14ac:dyDescent="0.2">
      <c r="A17" s="55"/>
      <c r="B17" s="13"/>
      <c r="C17" s="13"/>
      <c r="D17" s="13"/>
      <c r="E17" s="13"/>
      <c r="F17" s="13"/>
      <c r="G17" s="91"/>
      <c r="H17" s="63"/>
      <c r="I17" s="13"/>
      <c r="J17" s="13"/>
      <c r="K17" s="89"/>
      <c r="L17" s="65"/>
      <c r="M17" s="22"/>
    </row>
    <row r="18" spans="1:13" ht="18" customHeight="1" x14ac:dyDescent="0.2">
      <c r="A18" s="54">
        <v>0.47916666666666702</v>
      </c>
      <c r="B18" s="13"/>
      <c r="C18" s="13"/>
      <c r="D18" s="13"/>
      <c r="E18" s="13"/>
      <c r="F18" s="13"/>
      <c r="G18" s="91"/>
      <c r="H18" s="63"/>
      <c r="I18" s="13"/>
      <c r="J18" s="13"/>
      <c r="K18" s="89"/>
      <c r="L18" s="65"/>
      <c r="M18" s="22"/>
    </row>
    <row r="19" spans="1:13" ht="14.25" hidden="1" customHeight="1" x14ac:dyDescent="0.2">
      <c r="A19" s="55"/>
      <c r="B19" s="13"/>
      <c r="C19" s="13"/>
      <c r="D19" s="13"/>
      <c r="E19" s="13"/>
      <c r="F19" s="13"/>
      <c r="G19" s="91"/>
      <c r="H19" s="63"/>
      <c r="I19" s="13"/>
      <c r="J19" s="13"/>
      <c r="K19" s="13"/>
      <c r="L19" s="13"/>
      <c r="M19" s="22"/>
    </row>
    <row r="20" spans="1:13" ht="14.25" customHeight="1" x14ac:dyDescent="0.2">
      <c r="A20" s="54">
        <v>0.48958333333333298</v>
      </c>
      <c r="B20" s="13"/>
      <c r="C20" s="13"/>
      <c r="D20" s="13"/>
      <c r="E20" s="13"/>
      <c r="F20" s="13"/>
      <c r="G20" s="91"/>
      <c r="H20" s="63"/>
      <c r="I20" s="13"/>
      <c r="J20" s="13"/>
      <c r="K20" s="13"/>
      <c r="L20" s="13"/>
      <c r="M20" s="22"/>
    </row>
    <row r="21" spans="1:13" ht="14.25" customHeight="1" x14ac:dyDescent="0.2">
      <c r="A21" s="55"/>
      <c r="B21" s="13"/>
      <c r="C21" s="13"/>
      <c r="D21" s="13"/>
      <c r="E21" s="13"/>
      <c r="F21" s="13"/>
      <c r="G21" s="91"/>
      <c r="H21" s="63"/>
      <c r="I21" s="13"/>
      <c r="J21" s="13"/>
      <c r="K21" s="13"/>
      <c r="L21" s="13"/>
      <c r="M21" s="22"/>
    </row>
    <row r="22" spans="1:13" ht="14.25" customHeight="1" x14ac:dyDescent="0.2">
      <c r="A22" s="54">
        <v>0.5</v>
      </c>
      <c r="B22" s="13"/>
      <c r="C22" s="13"/>
      <c r="D22" s="13"/>
      <c r="E22" s="13"/>
      <c r="F22" s="13"/>
      <c r="G22" s="92"/>
      <c r="H22" s="63"/>
      <c r="I22" s="13"/>
      <c r="J22" s="13"/>
      <c r="K22" s="13"/>
      <c r="L22" s="13"/>
      <c r="M22" s="22"/>
    </row>
    <row r="23" spans="1:13" ht="14.25" customHeight="1" x14ac:dyDescent="0.4">
      <c r="A23" s="55"/>
      <c r="B23" s="13"/>
      <c r="C23" s="13"/>
      <c r="D23" s="13"/>
      <c r="E23" s="13"/>
      <c r="F23" s="13"/>
      <c r="G23" s="36"/>
      <c r="H23" s="62" t="str">
        <f>HYPERLINK("https://sotodelreal.eternity.online/videoconferencia.php?sala=PilatesGRtmica","PILATES 3")</f>
        <v>PILATES 3</v>
      </c>
      <c r="I23" s="13"/>
      <c r="J23" s="13"/>
      <c r="K23" s="13"/>
      <c r="L23" s="13"/>
      <c r="M23" s="22"/>
    </row>
    <row r="24" spans="1:13" ht="14.25" customHeight="1" x14ac:dyDescent="0.4">
      <c r="A24" s="54">
        <v>0.51041666666666696</v>
      </c>
      <c r="B24" s="13"/>
      <c r="C24" s="13"/>
      <c r="D24" s="13"/>
      <c r="E24" s="13"/>
      <c r="F24" s="13"/>
      <c r="G24" s="36"/>
      <c r="H24" s="63"/>
      <c r="I24" s="13"/>
      <c r="J24" s="13"/>
      <c r="K24" s="13"/>
      <c r="L24" s="13"/>
      <c r="M24" s="22"/>
    </row>
    <row r="25" spans="1:13" ht="14.25" customHeight="1" x14ac:dyDescent="0.2">
      <c r="A25" s="55"/>
      <c r="B25" s="13"/>
      <c r="C25" s="13"/>
      <c r="D25" s="13"/>
      <c r="E25" s="13"/>
      <c r="F25" s="13"/>
      <c r="G25" s="90" t="s">
        <v>4</v>
      </c>
      <c r="H25" s="63"/>
      <c r="I25" s="13"/>
      <c r="J25" s="13"/>
      <c r="K25" s="13"/>
      <c r="L25" s="13"/>
      <c r="M25" s="22"/>
    </row>
    <row r="26" spans="1:13" ht="14.25" customHeight="1" x14ac:dyDescent="0.2">
      <c r="A26" s="54">
        <v>0.52083333333333304</v>
      </c>
      <c r="B26" s="13"/>
      <c r="C26" s="13"/>
      <c r="D26" s="13"/>
      <c r="E26" s="13"/>
      <c r="F26" s="13"/>
      <c r="G26" s="91"/>
      <c r="H26" s="63"/>
      <c r="I26" s="13"/>
      <c r="J26" s="13"/>
      <c r="K26" s="13"/>
      <c r="L26" s="13"/>
      <c r="M26" s="22"/>
    </row>
    <row r="27" spans="1:13" ht="14.25" customHeight="1" x14ac:dyDescent="0.2">
      <c r="A27" s="55"/>
      <c r="B27" s="13"/>
      <c r="C27" s="13"/>
      <c r="D27" s="13"/>
      <c r="E27" s="13"/>
      <c r="F27" s="13"/>
      <c r="G27" s="91"/>
      <c r="H27" s="63"/>
      <c r="I27" s="13"/>
      <c r="J27" s="13"/>
      <c r="K27" s="13"/>
      <c r="L27" s="13"/>
      <c r="M27" s="22"/>
    </row>
    <row r="28" spans="1:13" ht="14.25" customHeight="1" x14ac:dyDescent="0.2">
      <c r="A28" s="54">
        <v>0.53125</v>
      </c>
      <c r="B28" s="13"/>
      <c r="C28" s="13"/>
      <c r="D28" s="13"/>
      <c r="E28" s="13"/>
      <c r="F28" s="13"/>
      <c r="G28" s="91"/>
      <c r="H28" s="63"/>
      <c r="I28" s="13"/>
      <c r="J28" s="13"/>
      <c r="K28" s="13"/>
      <c r="L28" s="13"/>
      <c r="M28" s="22"/>
    </row>
    <row r="29" spans="1:13" ht="14.25" customHeight="1" x14ac:dyDescent="0.2">
      <c r="A29" s="55"/>
      <c r="B29" s="13"/>
      <c r="C29" s="13"/>
      <c r="D29" s="13"/>
      <c r="E29" s="13"/>
      <c r="F29" s="13"/>
      <c r="G29" s="91"/>
      <c r="H29" s="63"/>
      <c r="I29" s="13"/>
      <c r="J29" s="13"/>
      <c r="K29" s="13"/>
      <c r="L29" s="13"/>
      <c r="M29" s="22"/>
    </row>
    <row r="30" spans="1:13" ht="14.25" customHeight="1" x14ac:dyDescent="0.2">
      <c r="A30" s="54">
        <v>0.54166666666666796</v>
      </c>
      <c r="B30" s="13"/>
      <c r="C30" s="13"/>
      <c r="D30" s="13"/>
      <c r="E30" s="13"/>
      <c r="F30" s="13"/>
      <c r="G30" s="91"/>
      <c r="H30" s="63"/>
      <c r="I30" s="13"/>
      <c r="J30" s="13"/>
      <c r="K30" s="13"/>
      <c r="L30" s="13"/>
      <c r="M30" s="22"/>
    </row>
    <row r="31" spans="1:13" ht="14.25" customHeight="1" x14ac:dyDescent="0.2">
      <c r="A31" s="55"/>
      <c r="B31" s="13"/>
      <c r="C31" s="13"/>
      <c r="D31" s="13"/>
      <c r="E31" s="13"/>
      <c r="F31" s="13"/>
      <c r="G31" s="29"/>
      <c r="H31" s="29"/>
      <c r="I31" s="13"/>
      <c r="J31" s="13"/>
      <c r="K31" s="13"/>
      <c r="L31" s="13"/>
      <c r="M31" s="22"/>
    </row>
    <row r="32" spans="1:13" ht="14.25" customHeight="1" x14ac:dyDescent="0.2">
      <c r="A32" s="54">
        <v>0.55208333333333504</v>
      </c>
      <c r="B32" s="13"/>
      <c r="C32" s="13"/>
      <c r="D32" s="13"/>
      <c r="E32" s="13"/>
      <c r="F32" s="13"/>
      <c r="G32" s="29"/>
      <c r="H32" s="29"/>
      <c r="I32" s="13"/>
      <c r="J32" s="13"/>
      <c r="K32" s="13"/>
      <c r="L32" s="13"/>
      <c r="M32" s="22"/>
    </row>
    <row r="33" spans="1:13" ht="14.25" customHeight="1" x14ac:dyDescent="0.2">
      <c r="A33" s="55"/>
      <c r="B33" s="13"/>
      <c r="C33" s="13"/>
      <c r="D33" s="13"/>
      <c r="E33" s="13"/>
      <c r="F33" s="13"/>
      <c r="G33" s="90" t="s">
        <v>5</v>
      </c>
      <c r="H33" s="29"/>
      <c r="I33" s="13"/>
      <c r="J33" s="13"/>
      <c r="K33" s="13"/>
      <c r="L33" s="13"/>
      <c r="M33" s="22"/>
    </row>
    <row r="34" spans="1:13" ht="14.25" customHeight="1" x14ac:dyDescent="0.2">
      <c r="A34" s="54">
        <v>0.562500000000002</v>
      </c>
      <c r="B34" s="13"/>
      <c r="C34" s="13"/>
      <c r="D34" s="13"/>
      <c r="E34" s="13"/>
      <c r="F34" s="13"/>
      <c r="G34" s="91"/>
      <c r="H34" s="29"/>
      <c r="I34" s="13"/>
      <c r="J34" s="13"/>
      <c r="K34" s="13"/>
      <c r="L34" s="13"/>
      <c r="M34" s="22"/>
    </row>
    <row r="35" spans="1:13" ht="14.25" customHeight="1" x14ac:dyDescent="0.2">
      <c r="A35" s="55"/>
      <c r="B35" s="13"/>
      <c r="C35" s="13"/>
      <c r="D35" s="13"/>
      <c r="E35" s="13"/>
      <c r="F35" s="13"/>
      <c r="G35" s="91"/>
      <c r="H35" s="29"/>
      <c r="I35" s="13"/>
      <c r="J35" s="13"/>
      <c r="K35" s="13"/>
      <c r="L35" s="13"/>
      <c r="M35" s="22"/>
    </row>
    <row r="36" spans="1:13" ht="14.25" customHeight="1" x14ac:dyDescent="0.2">
      <c r="A36" s="54">
        <v>0.57291666666666896</v>
      </c>
      <c r="B36" s="13"/>
      <c r="C36" s="13"/>
      <c r="D36" s="13"/>
      <c r="E36" s="13"/>
      <c r="F36" s="13"/>
      <c r="G36" s="91"/>
      <c r="H36" s="29"/>
      <c r="I36" s="13"/>
      <c r="J36" s="13"/>
      <c r="K36" s="13"/>
      <c r="L36" s="13"/>
      <c r="M36" s="22"/>
    </row>
    <row r="37" spans="1:13" ht="14.25" customHeight="1" x14ac:dyDescent="0.2">
      <c r="A37" s="55"/>
      <c r="B37" s="13"/>
      <c r="C37" s="13"/>
      <c r="D37" s="13"/>
      <c r="E37" s="13"/>
      <c r="F37" s="13"/>
      <c r="G37" s="91"/>
      <c r="H37" s="29"/>
      <c r="I37" s="13"/>
      <c r="J37" s="13"/>
      <c r="K37" s="13"/>
      <c r="L37" s="13"/>
      <c r="M37" s="22"/>
    </row>
    <row r="38" spans="1:13" ht="14.25" customHeight="1" x14ac:dyDescent="0.2">
      <c r="A38" s="54">
        <v>0.58333333333333603</v>
      </c>
      <c r="B38" s="13"/>
      <c r="C38" s="13"/>
      <c r="D38" s="13"/>
      <c r="E38" s="13"/>
      <c r="F38" s="13"/>
      <c r="G38" s="92"/>
      <c r="H38" s="29"/>
      <c r="I38" s="13"/>
      <c r="J38" s="13"/>
      <c r="K38" s="13"/>
      <c r="L38" s="13"/>
      <c r="M38" s="22"/>
    </row>
    <row r="39" spans="1:13" ht="14.25" customHeight="1" x14ac:dyDescent="0.4">
      <c r="A39" s="55"/>
      <c r="B39" s="13"/>
      <c r="C39" s="13"/>
      <c r="D39" s="13"/>
      <c r="E39" s="13"/>
      <c r="F39" s="13"/>
      <c r="G39" s="36"/>
      <c r="H39" s="29"/>
      <c r="I39" s="13"/>
      <c r="J39" s="13"/>
      <c r="K39" s="13"/>
      <c r="L39" s="13"/>
      <c r="M39" s="22"/>
    </row>
    <row r="40" spans="1:13" ht="17.25" customHeight="1" x14ac:dyDescent="0.4">
      <c r="A40" s="54">
        <v>0.66666666666666663</v>
      </c>
      <c r="B40" s="13"/>
      <c r="C40" s="13"/>
      <c r="D40" s="13"/>
      <c r="E40" s="13"/>
      <c r="F40" s="13"/>
      <c r="G40" s="36"/>
      <c r="H40" s="29"/>
      <c r="I40" s="13"/>
      <c r="J40" s="13"/>
      <c r="K40" s="13"/>
      <c r="L40" s="13"/>
      <c r="M40" s="22"/>
    </row>
    <row r="41" spans="1:13" ht="14.25" customHeight="1" x14ac:dyDescent="0.4">
      <c r="A41" s="55"/>
      <c r="B41" s="13"/>
      <c r="C41" s="13"/>
      <c r="D41" s="13"/>
      <c r="E41" s="36"/>
      <c r="F41" s="13"/>
      <c r="G41" s="90" t="s">
        <v>6</v>
      </c>
      <c r="H41" s="13"/>
      <c r="I41" s="13"/>
      <c r="J41" s="13"/>
      <c r="K41" s="13"/>
      <c r="L41" s="13"/>
      <c r="M41" s="22"/>
    </row>
    <row r="42" spans="1:13" ht="14.25" customHeight="1" x14ac:dyDescent="0.4">
      <c r="A42" s="54">
        <v>0.67708333333333337</v>
      </c>
      <c r="B42" s="13"/>
      <c r="C42" s="13"/>
      <c r="D42" s="13"/>
      <c r="E42" s="36"/>
      <c r="F42" s="13"/>
      <c r="G42" s="91"/>
      <c r="H42" s="13"/>
      <c r="I42" s="13"/>
      <c r="J42" s="13"/>
      <c r="K42" s="13"/>
      <c r="L42" s="13"/>
      <c r="M42" s="22"/>
    </row>
    <row r="43" spans="1:13" ht="14.25" customHeight="1" x14ac:dyDescent="0.4">
      <c r="A43" s="55"/>
      <c r="B43" s="13"/>
      <c r="C43" s="13"/>
      <c r="D43" s="13"/>
      <c r="E43" s="36"/>
      <c r="F43" s="13"/>
      <c r="G43" s="91"/>
      <c r="H43" s="13"/>
      <c r="I43" s="13"/>
      <c r="J43" s="13"/>
      <c r="K43" s="13"/>
      <c r="L43" s="13"/>
      <c r="M43" s="22"/>
    </row>
    <row r="44" spans="1:13" ht="14.25" customHeight="1" x14ac:dyDescent="0.4">
      <c r="A44" s="54">
        <v>0.6875</v>
      </c>
      <c r="B44" s="13"/>
      <c r="C44" s="13"/>
      <c r="D44" s="13"/>
      <c r="E44" s="36"/>
      <c r="F44" s="13"/>
      <c r="G44" s="91"/>
      <c r="H44" s="13"/>
      <c r="I44" s="13"/>
      <c r="J44" s="13"/>
      <c r="K44" s="13"/>
      <c r="L44" s="13"/>
      <c r="M44" s="22"/>
    </row>
    <row r="45" spans="1:13" ht="14.25" customHeight="1" x14ac:dyDescent="0.2">
      <c r="A45" s="55"/>
      <c r="B45" s="13"/>
      <c r="C45" s="13"/>
      <c r="D45" s="13"/>
      <c r="E45" s="76" t="str">
        <f>HYPERLINK("https://sotodelreal.eternity.online/videoconferencia.php?sala=Baile2","INICIACIÓNAL BAILECLASICO")</f>
        <v>INICIACIÓNAL BAILECLASICO</v>
      </c>
      <c r="F45" s="13"/>
      <c r="G45" s="91"/>
      <c r="H45" s="13"/>
      <c r="I45" s="13"/>
      <c r="J45" s="13"/>
      <c r="K45" s="13"/>
      <c r="L45" s="13"/>
      <c r="M45" s="22"/>
    </row>
    <row r="46" spans="1:13" ht="14.25" customHeight="1" x14ac:dyDescent="0.2">
      <c r="A46" s="54">
        <v>0.69791666666666696</v>
      </c>
      <c r="B46" s="13"/>
      <c r="C46" s="13"/>
      <c r="D46" s="13"/>
      <c r="E46" s="77"/>
      <c r="F46" s="13"/>
      <c r="G46" s="91"/>
      <c r="H46" s="13"/>
      <c r="I46" s="13"/>
      <c r="J46" s="13"/>
      <c r="K46" s="13"/>
      <c r="L46" s="13"/>
      <c r="M46" s="22"/>
    </row>
    <row r="47" spans="1:13" ht="14.25" customHeight="1" x14ac:dyDescent="0.2">
      <c r="A47" s="55"/>
      <c r="B47" s="13"/>
      <c r="C47" s="13"/>
      <c r="D47" s="13"/>
      <c r="E47" s="77"/>
      <c r="F47" s="13"/>
      <c r="G47" s="91"/>
      <c r="H47" s="13"/>
      <c r="I47" s="13"/>
      <c r="J47" s="13"/>
      <c r="K47" s="13"/>
      <c r="L47" s="13"/>
      <c r="M47" s="22"/>
    </row>
    <row r="48" spans="1:13" ht="14.25" customHeight="1" x14ac:dyDescent="0.2">
      <c r="A48" s="54">
        <v>0.70833333333333404</v>
      </c>
      <c r="B48" s="13"/>
      <c r="C48" s="13"/>
      <c r="D48" s="13"/>
      <c r="E48" s="77"/>
      <c r="F48" s="13"/>
      <c r="G48" s="92"/>
      <c r="H48" s="13"/>
      <c r="I48" s="13"/>
      <c r="J48" s="13"/>
      <c r="K48" s="13"/>
      <c r="L48" s="13"/>
      <c r="M48" s="22"/>
    </row>
    <row r="49" spans="1:13" ht="14.25" customHeight="1" x14ac:dyDescent="0.4">
      <c r="A49" s="55"/>
      <c r="B49" s="13"/>
      <c r="C49" s="68" t="str">
        <f>HYPERLINK("https://sotodelreal.eternity.online/videoconferencia.php?sala=DibujoPinturaTeatro","TÉCNICAS DE DIBUJO YPINTURA 1")</f>
        <v>TÉCNICAS DE DIBUJO YPINTURA 1</v>
      </c>
      <c r="D49" s="17"/>
      <c r="E49" s="77"/>
      <c r="F49" s="13"/>
      <c r="G49" s="36"/>
      <c r="H49" s="62" t="str">
        <f>HYPERLINK("https://sotodelreal.eternity.online/videoconferencia.php?sala=PilatesGRtmica","PILATES 4")</f>
        <v>PILATES 4</v>
      </c>
      <c r="I49" s="13"/>
      <c r="J49" s="13"/>
      <c r="K49" s="13"/>
      <c r="L49" s="13"/>
      <c r="M49" s="93" t="str">
        <f>HYPERLINK("https://sotodelreal.eternity.online/videoconferencia.php?sala=EntrenamientoFuncional ","GAP")</f>
        <v>GAP</v>
      </c>
    </row>
    <row r="50" spans="1:13" ht="14.25" customHeight="1" x14ac:dyDescent="0.4">
      <c r="A50" s="54">
        <v>0.71875</v>
      </c>
      <c r="B50" s="13"/>
      <c r="C50" s="69"/>
      <c r="D50" s="13"/>
      <c r="E50" s="77"/>
      <c r="F50" s="13"/>
      <c r="G50" s="36"/>
      <c r="H50" s="63"/>
      <c r="I50" s="13"/>
      <c r="J50" s="13"/>
      <c r="K50" s="13"/>
      <c r="L50" s="13"/>
      <c r="M50" s="94"/>
    </row>
    <row r="51" spans="1:13" ht="14.25" customHeight="1" x14ac:dyDescent="0.4">
      <c r="A51" s="55"/>
      <c r="B51" s="13"/>
      <c r="C51" s="69"/>
      <c r="D51" s="13"/>
      <c r="E51" s="77"/>
      <c r="F51" s="13"/>
      <c r="G51" s="36"/>
      <c r="H51" s="63"/>
      <c r="I51" s="13"/>
      <c r="J51" s="13"/>
      <c r="K51" s="13"/>
      <c r="L51" s="13"/>
      <c r="M51" s="94"/>
    </row>
    <row r="52" spans="1:13" ht="14.25" customHeight="1" x14ac:dyDescent="0.4">
      <c r="A52" s="54">
        <v>0.72916666666666696</v>
      </c>
      <c r="B52" s="13"/>
      <c r="C52" s="69"/>
      <c r="D52" s="13"/>
      <c r="E52" s="78"/>
      <c r="F52" s="13"/>
      <c r="G52" s="36"/>
      <c r="H52" s="63"/>
      <c r="I52" s="13"/>
      <c r="J52" s="13"/>
      <c r="K52" s="13"/>
      <c r="L52" s="13"/>
      <c r="M52" s="94"/>
    </row>
    <row r="53" spans="1:13" ht="14.25" customHeight="1" x14ac:dyDescent="0.4">
      <c r="A53" s="55"/>
      <c r="B53" s="13"/>
      <c r="C53" s="69"/>
      <c r="D53" s="52" t="str">
        <f>HYPERLINK("https://sotodelreal.eternity.online/videoconferencia.php?sala=Baile1 ","BAILEMODERNOJUVENIL 1")</f>
        <v>BAILEMODERNOJUVENIL 1</v>
      </c>
      <c r="E53" s="13"/>
      <c r="F53" s="13"/>
      <c r="G53" s="36"/>
      <c r="H53" s="63"/>
      <c r="I53" s="13"/>
      <c r="J53" s="13"/>
      <c r="K53" s="13"/>
      <c r="L53" s="60" t="str">
        <f>HYPERLINK("https://sotodelreal.eternity.online/videoconferencia.php?sala=GimnasiasTeraputicas","GIMNASIA CORRECTIVA")</f>
        <v>GIMNASIA CORRECTIVA</v>
      </c>
      <c r="M53" s="94"/>
    </row>
    <row r="54" spans="1:13" ht="14.25" customHeight="1" x14ac:dyDescent="0.4">
      <c r="A54" s="54">
        <v>0.73958333333333404</v>
      </c>
      <c r="B54" s="13"/>
      <c r="C54" s="69"/>
      <c r="D54" s="53"/>
      <c r="E54" s="13"/>
      <c r="F54" s="13"/>
      <c r="G54" s="36"/>
      <c r="H54" s="63"/>
      <c r="I54" s="13"/>
      <c r="J54" s="13"/>
      <c r="K54" s="13"/>
      <c r="L54" s="61"/>
      <c r="M54" s="94"/>
    </row>
    <row r="55" spans="1:13" ht="14.25" customHeight="1" x14ac:dyDescent="0.4">
      <c r="A55" s="55"/>
      <c r="B55" s="13"/>
      <c r="C55" s="69"/>
      <c r="D55" s="53"/>
      <c r="E55" s="13"/>
      <c r="F55" s="13"/>
      <c r="G55" s="36"/>
      <c r="H55" s="63"/>
      <c r="I55" s="13"/>
      <c r="J55" s="13"/>
      <c r="K55" s="13"/>
      <c r="L55" s="61"/>
      <c r="M55" s="94"/>
    </row>
    <row r="56" spans="1:13" ht="14.25" customHeight="1" x14ac:dyDescent="0.4">
      <c r="A56" s="54">
        <v>0.75</v>
      </c>
      <c r="B56" s="13"/>
      <c r="C56" s="69"/>
      <c r="D56" s="53"/>
      <c r="E56" s="13"/>
      <c r="F56" s="13"/>
      <c r="G56" s="36"/>
      <c r="H56" s="63"/>
      <c r="I56" s="13"/>
      <c r="J56" s="13"/>
      <c r="K56" s="13"/>
      <c r="L56" s="61"/>
      <c r="M56" s="94"/>
    </row>
    <row r="57" spans="1:13" ht="14.25" customHeight="1" x14ac:dyDescent="0.4">
      <c r="A57" s="55"/>
      <c r="B57" s="13"/>
      <c r="C57" s="69"/>
      <c r="D57" s="53"/>
      <c r="E57" s="13"/>
      <c r="F57" s="13"/>
      <c r="G57" s="36"/>
      <c r="H57" s="62" t="str">
        <f>HYPERLINK("https://sotodelreal.eternity.online/videoconferencia.php?sala=PilatesGRtmica","PILATES 5")</f>
        <v>PILATES 5</v>
      </c>
      <c r="I57" s="13"/>
      <c r="J57" s="82" t="str">
        <f>HYPERLINK("https://sotodelreal.eternity.online/videoconferencia.php?sala=ActividadesDirigidas1GimnasioyPiscina&amp;nombre=Actividades+Dirigidas+1-Gimnasio+y+Piscina ","ZUMBA")</f>
        <v>ZUMBA</v>
      </c>
      <c r="K57" s="13"/>
      <c r="L57" s="61"/>
      <c r="M57" s="22"/>
    </row>
    <row r="58" spans="1:13" ht="14.25" customHeight="1" x14ac:dyDescent="0.4">
      <c r="A58" s="54">
        <v>0.76041666666666696</v>
      </c>
      <c r="B58" s="13"/>
      <c r="C58" s="69"/>
      <c r="D58" s="53"/>
      <c r="E58" s="13"/>
      <c r="F58" s="13"/>
      <c r="G58" s="36"/>
      <c r="H58" s="63"/>
      <c r="I58" s="13"/>
      <c r="J58" s="83"/>
      <c r="K58" s="13"/>
      <c r="L58" s="61"/>
      <c r="M58" s="22"/>
    </row>
    <row r="59" spans="1:13" ht="14.25" customHeight="1" x14ac:dyDescent="0.4">
      <c r="A59" s="55"/>
      <c r="B59" s="13"/>
      <c r="C59" s="69"/>
      <c r="D59" s="53"/>
      <c r="E59" s="13"/>
      <c r="F59" s="13"/>
      <c r="G59" s="36"/>
      <c r="H59" s="63"/>
      <c r="I59" s="13"/>
      <c r="J59" s="83"/>
      <c r="K59" s="13"/>
      <c r="L59" s="61"/>
      <c r="M59" s="22"/>
    </row>
    <row r="60" spans="1:13" ht="14.25" customHeight="1" x14ac:dyDescent="0.4">
      <c r="A60" s="54">
        <v>0.77083333333333404</v>
      </c>
      <c r="B60" s="13"/>
      <c r="C60" s="69"/>
      <c r="D60" s="53"/>
      <c r="E60" s="13"/>
      <c r="F60" s="13"/>
      <c r="G60" s="36"/>
      <c r="H60" s="63"/>
      <c r="I60" s="13"/>
      <c r="J60" s="83"/>
      <c r="K60" s="13"/>
      <c r="L60" s="61"/>
      <c r="M60" s="22"/>
    </row>
    <row r="61" spans="1:13" ht="14.25" customHeight="1" x14ac:dyDescent="0.4">
      <c r="A61" s="55"/>
      <c r="B61" s="13"/>
      <c r="C61" s="69"/>
      <c r="D61" s="52" t="str">
        <f>HYPERLINK("https://sotodelreal.eternity.online/videoconferencia.php?sala=Baile1","BAILEMODERNOINFANTIL 1")</f>
        <v>BAILEMODERNOINFANTIL 1</v>
      </c>
      <c r="E61" s="13"/>
      <c r="F61" s="13"/>
      <c r="G61" s="36"/>
      <c r="H61" s="63"/>
      <c r="I61" s="79" t="str">
        <f>HYPERLINK("https://sotodelreal.eternity.online/videoconferencia.php?sala=YogaCorrectvaTaichi","GIMNASIACORRECT.")</f>
        <v>GIMNASIACORRECT.</v>
      </c>
      <c r="J61" s="83"/>
      <c r="K61" s="13"/>
      <c r="L61" s="84" t="str">
        <f>HYPERLINK("https://sotodelreal.eternity.online/videoconferencia.php?sala=GimnasiasTeraputicas ","GIMNASIAEMBARAZADAS")</f>
        <v>GIMNASIAEMBARAZADAS</v>
      </c>
      <c r="M61" s="22"/>
    </row>
    <row r="62" spans="1:13" ht="14.25" customHeight="1" x14ac:dyDescent="0.4">
      <c r="A62" s="54">
        <v>0.78125</v>
      </c>
      <c r="B62" s="13"/>
      <c r="C62" s="69"/>
      <c r="D62" s="53"/>
      <c r="E62" s="13"/>
      <c r="F62" s="13"/>
      <c r="G62" s="36"/>
      <c r="H62" s="63"/>
      <c r="I62" s="61"/>
      <c r="J62" s="83"/>
      <c r="K62" s="13"/>
      <c r="L62" s="85"/>
      <c r="M62" s="22"/>
    </row>
    <row r="63" spans="1:13" ht="14.25" customHeight="1" x14ac:dyDescent="0.4">
      <c r="A63" s="55"/>
      <c r="B63" s="13"/>
      <c r="C63" s="69"/>
      <c r="D63" s="53"/>
      <c r="E63" s="13"/>
      <c r="F63" s="13"/>
      <c r="G63" s="36"/>
      <c r="H63" s="63"/>
      <c r="I63" s="61"/>
      <c r="J63" s="83"/>
      <c r="K63" s="13"/>
      <c r="L63" s="85"/>
      <c r="M63" s="22"/>
    </row>
    <row r="64" spans="1:13" ht="14.25" customHeight="1" x14ac:dyDescent="0.4">
      <c r="A64" s="54">
        <v>0.79166666666666696</v>
      </c>
      <c r="B64" s="13"/>
      <c r="C64" s="69"/>
      <c r="D64" s="53"/>
      <c r="E64" s="13"/>
      <c r="F64" s="13"/>
      <c r="G64" s="36"/>
      <c r="H64" s="63"/>
      <c r="I64" s="61"/>
      <c r="J64" s="83"/>
      <c r="K64" s="13"/>
      <c r="L64" s="85"/>
      <c r="M64" s="22"/>
    </row>
    <row r="65" spans="1:13" ht="14.25" customHeight="1" x14ac:dyDescent="0.4">
      <c r="A65" s="55"/>
      <c r="B65" s="70" t="str">
        <f>HYPERLINK("https://sotodelreal.eternity.online/videoconferencia.php?sala=HistoriaArteCostura","CAFÉ DE DE LAS ARTES")</f>
        <v>CAFÉ DE DE LAS ARTES</v>
      </c>
      <c r="C65" s="69"/>
      <c r="D65" s="53"/>
      <c r="E65" s="13"/>
      <c r="F65" s="13"/>
      <c r="G65" s="36"/>
      <c r="H65" s="62" t="str">
        <f>HYPERLINK("https://sotodelreal.eternity.online/videoconferencia.php?sala=PilatesGRtmica","PILATES 6")</f>
        <v>PILATES 6</v>
      </c>
      <c r="I65" s="61"/>
      <c r="J65" s="13"/>
      <c r="K65" s="13"/>
      <c r="L65" s="85"/>
      <c r="M65" s="86" t="str">
        <f>HYPERLINK("https://sotodelreal.eternity.online/videoconferencia.php?sala=EntrenamientoFuncional ","ENTRENAM.FUNCIONAL")</f>
        <v>ENTRENAM.FUNCIONAL</v>
      </c>
    </row>
    <row r="66" spans="1:13" ht="14.25" customHeight="1" x14ac:dyDescent="0.4">
      <c r="A66" s="54">
        <v>0.80208333333333404</v>
      </c>
      <c r="B66" s="71"/>
      <c r="C66" s="69"/>
      <c r="D66" s="53"/>
      <c r="E66" s="13"/>
      <c r="F66" s="13"/>
      <c r="G66" s="36"/>
      <c r="H66" s="63"/>
      <c r="I66" s="61"/>
      <c r="J66" s="13"/>
      <c r="K66" s="13"/>
      <c r="L66" s="85"/>
      <c r="M66" s="87"/>
    </row>
    <row r="67" spans="1:13" ht="14.25" customHeight="1" x14ac:dyDescent="0.4">
      <c r="A67" s="55"/>
      <c r="B67" s="71"/>
      <c r="C67" s="69"/>
      <c r="D67" s="53"/>
      <c r="E67" s="13"/>
      <c r="F67" s="13"/>
      <c r="G67" s="36"/>
      <c r="H67" s="63"/>
      <c r="I67" s="61"/>
      <c r="J67" s="13"/>
      <c r="K67" s="13"/>
      <c r="L67" s="85"/>
      <c r="M67" s="87"/>
    </row>
    <row r="68" spans="1:13" ht="14.25" customHeight="1" x14ac:dyDescent="0.4">
      <c r="A68" s="54">
        <v>0.8125</v>
      </c>
      <c r="B68" s="71"/>
      <c r="C68" s="69"/>
      <c r="D68" s="53"/>
      <c r="E68" s="13"/>
      <c r="F68" s="13"/>
      <c r="G68" s="36"/>
      <c r="H68" s="63"/>
      <c r="I68" s="61"/>
      <c r="J68" s="13"/>
      <c r="K68" s="13"/>
      <c r="L68" s="85"/>
      <c r="M68" s="87"/>
    </row>
    <row r="69" spans="1:13" ht="14.25" customHeight="1" x14ac:dyDescent="0.4">
      <c r="A69" s="55"/>
      <c r="B69" s="71"/>
      <c r="C69" s="69"/>
      <c r="D69" s="74" t="str">
        <f>HYPERLINK("https://sotodelreal.eternity.online/videoconferencia.php?sala=Baile1","DANCETRAINNING")</f>
        <v>DANCETRAINNING</v>
      </c>
      <c r="E69" s="13"/>
      <c r="F69" s="72" t="str">
        <f>HYPERLINK("https://sotodelreal.eternity.online/videoconferencia.php?sala=ManualidadesArtattackGmantenimiento&amp;nombre=Manualidades%2FArt+attack%2FG.+mantenimiento","GIMN. MANTINIMIENTO")</f>
        <v>GIMN. MANTINIMIENTO</v>
      </c>
      <c r="G69" s="36"/>
      <c r="H69" s="63"/>
      <c r="I69" s="80" t="str">
        <f>HYPERLINK("https://sotodelreal.eternity.online/videoconferencia.php?sala=YogaCorrectvaTaichi","TAI CHI")</f>
        <v>TAI CHI</v>
      </c>
      <c r="J69" s="13"/>
      <c r="K69" s="13"/>
      <c r="L69" s="13"/>
      <c r="M69" s="87"/>
    </row>
    <row r="70" spans="1:13" ht="14.25" customHeight="1" x14ac:dyDescent="0.4">
      <c r="A70" s="54">
        <v>0.82291666666666696</v>
      </c>
      <c r="B70" s="71"/>
      <c r="C70" s="69"/>
      <c r="D70" s="75"/>
      <c r="E70" s="13"/>
      <c r="F70" s="73"/>
      <c r="G70" s="36"/>
      <c r="H70" s="63"/>
      <c r="I70" s="81"/>
      <c r="J70" s="13"/>
      <c r="K70" s="13"/>
      <c r="L70" s="13"/>
      <c r="M70" s="87"/>
    </row>
    <row r="71" spans="1:13" ht="14.25" customHeight="1" x14ac:dyDescent="0.4">
      <c r="A71" s="55"/>
      <c r="B71" s="71"/>
      <c r="C71" s="69"/>
      <c r="D71" s="75"/>
      <c r="E71" s="13"/>
      <c r="F71" s="73"/>
      <c r="G71" s="36"/>
      <c r="H71" s="63"/>
      <c r="I71" s="81"/>
      <c r="J71" s="13"/>
      <c r="K71" s="13"/>
      <c r="L71" s="13"/>
      <c r="M71" s="87"/>
    </row>
    <row r="72" spans="1:13" ht="14.25" customHeight="1" x14ac:dyDescent="0.4">
      <c r="A72" s="54">
        <v>0.83333333333333404</v>
      </c>
      <c r="B72" s="71"/>
      <c r="C72" s="69"/>
      <c r="D72" s="75"/>
      <c r="E72" s="13"/>
      <c r="F72" s="73"/>
      <c r="G72" s="36"/>
      <c r="H72" s="63"/>
      <c r="I72" s="81"/>
      <c r="J72" s="13"/>
      <c r="K72" s="13"/>
      <c r="L72" s="13"/>
      <c r="M72" s="87"/>
    </row>
    <row r="73" spans="1:13" ht="14.25" customHeight="1" x14ac:dyDescent="0.4">
      <c r="A73" s="55"/>
      <c r="B73" s="71"/>
      <c r="C73" s="13"/>
      <c r="D73" s="75"/>
      <c r="E73" s="13"/>
      <c r="F73" s="73"/>
      <c r="G73" s="36"/>
      <c r="H73" s="62" t="str">
        <f>HYPERLINK("https://sotodelreal.eternity.online/videoconferencia.php?sala=PilatesGRtmica","PILATES7")</f>
        <v>PILATES7</v>
      </c>
      <c r="I73" s="81"/>
      <c r="J73" s="13"/>
      <c r="K73" s="13"/>
      <c r="L73" s="13"/>
      <c r="M73" s="22"/>
    </row>
    <row r="74" spans="1:13" ht="14.25" customHeight="1" x14ac:dyDescent="0.4">
      <c r="A74" s="54">
        <v>0.843750000000001</v>
      </c>
      <c r="B74" s="71"/>
      <c r="C74" s="13"/>
      <c r="D74" s="75"/>
      <c r="E74" s="13"/>
      <c r="F74" s="73"/>
      <c r="G74" s="36"/>
      <c r="H74" s="63"/>
      <c r="I74" s="81"/>
      <c r="J74" s="13"/>
      <c r="K74" s="13"/>
      <c r="L74" s="13"/>
      <c r="M74" s="22"/>
    </row>
    <row r="75" spans="1:13" ht="14.25" customHeight="1" x14ac:dyDescent="0.4">
      <c r="A75" s="55"/>
      <c r="B75" s="71"/>
      <c r="C75" s="13"/>
      <c r="D75" s="75"/>
      <c r="E75" s="13"/>
      <c r="F75" s="73"/>
      <c r="G75" s="36"/>
      <c r="H75" s="63"/>
      <c r="I75" s="81"/>
      <c r="J75" s="13"/>
      <c r="K75" s="13"/>
      <c r="L75" s="13"/>
      <c r="M75" s="22"/>
    </row>
    <row r="76" spans="1:13" ht="14.25" customHeight="1" x14ac:dyDescent="0.4">
      <c r="A76" s="54">
        <v>0.85416666666666696</v>
      </c>
      <c r="B76" s="71"/>
      <c r="C76" s="13"/>
      <c r="D76" s="75"/>
      <c r="E76" s="13"/>
      <c r="F76" s="73"/>
      <c r="G76" s="36"/>
      <c r="H76" s="63"/>
      <c r="I76" s="81"/>
      <c r="J76" s="13"/>
      <c r="K76" s="13"/>
      <c r="L76" s="13"/>
      <c r="M76" s="22"/>
    </row>
    <row r="77" spans="1:13" ht="14.25" customHeight="1" x14ac:dyDescent="0.4">
      <c r="A77" s="55"/>
      <c r="B77" s="71"/>
      <c r="C77" s="13"/>
      <c r="D77" s="30"/>
      <c r="E77" s="13"/>
      <c r="F77" s="13"/>
      <c r="G77" s="36"/>
      <c r="H77" s="63"/>
      <c r="I77" s="13"/>
      <c r="J77" s="13"/>
      <c r="K77" s="13"/>
      <c r="L77" s="13"/>
      <c r="M77" s="22"/>
    </row>
    <row r="78" spans="1:13" ht="14.25" customHeight="1" x14ac:dyDescent="0.4">
      <c r="A78" s="54">
        <v>0.86458333333333404</v>
      </c>
      <c r="B78" s="71"/>
      <c r="C78" s="13"/>
      <c r="D78" s="30"/>
      <c r="E78" s="13"/>
      <c r="F78" s="13"/>
      <c r="G78" s="36"/>
      <c r="H78" s="63"/>
      <c r="I78" s="13"/>
      <c r="J78" s="13"/>
      <c r="K78" s="13"/>
      <c r="L78" s="13"/>
      <c r="M78" s="22"/>
    </row>
    <row r="79" spans="1:13" ht="14.25" customHeight="1" x14ac:dyDescent="0.4">
      <c r="A79" s="55"/>
      <c r="B79" s="71"/>
      <c r="C79" s="13"/>
      <c r="D79" s="30"/>
      <c r="E79" s="13"/>
      <c r="F79" s="13"/>
      <c r="G79" s="36"/>
      <c r="H79" s="63"/>
      <c r="I79" s="13"/>
      <c r="J79" s="13"/>
      <c r="K79" s="13"/>
      <c r="L79" s="13"/>
      <c r="M79" s="22"/>
    </row>
    <row r="80" spans="1:13" ht="14.25" customHeight="1" x14ac:dyDescent="0.4">
      <c r="A80" s="54">
        <v>0.875000000000001</v>
      </c>
      <c r="B80" s="71"/>
      <c r="C80" s="13"/>
      <c r="D80" s="30"/>
      <c r="E80" s="13"/>
      <c r="F80" s="13"/>
      <c r="G80" s="36"/>
      <c r="H80" s="63"/>
      <c r="I80" s="13"/>
      <c r="J80" s="13"/>
      <c r="K80" s="13"/>
      <c r="L80" s="13"/>
      <c r="M80" s="22"/>
    </row>
    <row r="81" spans="1:13" ht="14.25" customHeight="1" x14ac:dyDescent="0.4">
      <c r="A81" s="55"/>
      <c r="B81" s="13"/>
      <c r="C81" s="13"/>
      <c r="D81" s="30"/>
      <c r="E81" s="13"/>
      <c r="F81" s="13"/>
      <c r="G81" s="36"/>
      <c r="H81" s="13"/>
      <c r="I81" s="13"/>
      <c r="J81" s="13"/>
      <c r="K81" s="13"/>
      <c r="L81" s="13"/>
      <c r="M81" s="22"/>
    </row>
    <row r="82" spans="1:13" ht="14.25" customHeight="1" x14ac:dyDescent="0.4"/>
    <row r="83" spans="1:13" ht="14.25" customHeight="1" x14ac:dyDescent="0.4"/>
    <row r="84" spans="1:13" ht="14.25" customHeight="1" x14ac:dyDescent="0.4"/>
    <row r="85" spans="1:13" ht="14.25" customHeight="1" x14ac:dyDescent="0.4"/>
    <row r="86" spans="1:13" ht="14.25" customHeight="1" x14ac:dyDescent="0.4"/>
    <row r="87" spans="1:13" ht="14.25" customHeight="1" x14ac:dyDescent="0.4"/>
    <row r="88" spans="1:13" ht="14.25" customHeight="1" x14ac:dyDescent="0.4"/>
    <row r="89" spans="1:13" ht="14.25" customHeight="1" x14ac:dyDescent="0.4"/>
    <row r="90" spans="1:13" ht="14.25" customHeight="1" x14ac:dyDescent="0.4"/>
    <row r="91" spans="1:13" ht="14.25" customHeight="1" x14ac:dyDescent="0.4"/>
    <row r="92" spans="1:13" ht="14.25" customHeight="1" x14ac:dyDescent="0.4"/>
    <row r="93" spans="1:13" ht="14.25" customHeight="1" x14ac:dyDescent="0.4"/>
    <row r="94" spans="1:13" ht="14.25" customHeight="1" x14ac:dyDescent="0.4"/>
    <row r="95" spans="1:13" ht="14.25" customHeight="1" x14ac:dyDescent="0.4"/>
    <row r="96" spans="1:13" ht="14.25" customHeight="1" x14ac:dyDescent="0.4"/>
    <row r="97" ht="14.25" customHeight="1" x14ac:dyDescent="0.4"/>
    <row r="98" ht="14.25" customHeight="1" x14ac:dyDescent="0.4"/>
    <row r="99" ht="14.25" customHeight="1" x14ac:dyDescent="0.4"/>
    <row r="100" ht="14.25" customHeight="1" x14ac:dyDescent="0.4"/>
    <row r="101" ht="14.25" customHeight="1" x14ac:dyDescent="0.4"/>
    <row r="102" ht="14.25" customHeight="1" x14ac:dyDescent="0.4"/>
    <row r="103" ht="14.25" customHeight="1" x14ac:dyDescent="0.4"/>
    <row r="104" ht="14.25" customHeight="1" x14ac:dyDescent="0.4"/>
    <row r="105" ht="14.25" customHeight="1" x14ac:dyDescent="0.4"/>
    <row r="106" ht="14.25" customHeight="1" x14ac:dyDescent="0.4"/>
    <row r="107" ht="14.25" customHeight="1" x14ac:dyDescent="0.4"/>
    <row r="108" ht="14.25" customHeight="1" x14ac:dyDescent="0.4"/>
    <row r="109" ht="14.25" customHeight="1" x14ac:dyDescent="0.4"/>
    <row r="110" ht="14.25" customHeight="1" x14ac:dyDescent="0.4"/>
    <row r="111" ht="14.25" customHeight="1" x14ac:dyDescent="0.4"/>
    <row r="112" ht="14.25" customHeight="1" x14ac:dyDescent="0.4"/>
    <row r="113" ht="14.25" customHeight="1" x14ac:dyDescent="0.4"/>
    <row r="114" ht="14.25" customHeight="1" x14ac:dyDescent="0.4"/>
    <row r="115" ht="14.25" customHeight="1" x14ac:dyDescent="0.4"/>
    <row r="116" ht="14.25" customHeight="1" x14ac:dyDescent="0.4"/>
    <row r="117" ht="14.25" customHeight="1" x14ac:dyDescent="0.4"/>
    <row r="118" ht="14.25" customHeight="1" x14ac:dyDescent="0.4"/>
    <row r="119" ht="14.25" customHeight="1" x14ac:dyDescent="0.4"/>
    <row r="120" ht="14.25" customHeight="1" x14ac:dyDescent="0.4"/>
    <row r="121" ht="14.25" customHeight="1" x14ac:dyDescent="0.4"/>
    <row r="122" ht="14.25" customHeight="1" x14ac:dyDescent="0.4"/>
    <row r="123" ht="14.25" customHeight="1" x14ac:dyDescent="0.4"/>
    <row r="124" ht="14.25" customHeight="1" x14ac:dyDescent="0.4"/>
    <row r="125" ht="14.25" customHeight="1" x14ac:dyDescent="0.4"/>
    <row r="126" ht="14.25" customHeight="1" x14ac:dyDescent="0.4"/>
    <row r="127" ht="14.25" customHeight="1" x14ac:dyDescent="0.4"/>
    <row r="128" ht="14.25" customHeight="1" x14ac:dyDescent="0.4"/>
    <row r="129" ht="14.25" customHeight="1" x14ac:dyDescent="0.4"/>
    <row r="130" ht="14.25" customHeight="1" x14ac:dyDescent="0.4"/>
    <row r="131" ht="14.25" customHeight="1" x14ac:dyDescent="0.4"/>
    <row r="132" ht="14.25" customHeight="1" x14ac:dyDescent="0.4"/>
    <row r="133" ht="14.25" customHeight="1" x14ac:dyDescent="0.4"/>
    <row r="134" ht="14.25" customHeight="1" x14ac:dyDescent="0.4"/>
    <row r="135" ht="14.25" customHeight="1" x14ac:dyDescent="0.4"/>
    <row r="136" ht="14.25" customHeight="1" x14ac:dyDescent="0.4"/>
    <row r="137" ht="14.25" customHeight="1" x14ac:dyDescent="0.4"/>
    <row r="138" ht="14.25" customHeight="1" x14ac:dyDescent="0.4"/>
    <row r="139" ht="14.25" customHeight="1" x14ac:dyDescent="0.4"/>
    <row r="140" ht="14.25" customHeight="1" x14ac:dyDescent="0.4"/>
    <row r="141" ht="14.25" customHeight="1" x14ac:dyDescent="0.4"/>
    <row r="142" ht="14.25" customHeight="1" x14ac:dyDescent="0.4"/>
    <row r="143" ht="14.25" customHeight="1" x14ac:dyDescent="0.4"/>
    <row r="144" ht="14.25" customHeight="1" x14ac:dyDescent="0.4"/>
    <row r="145" ht="14.25" customHeight="1" x14ac:dyDescent="0.4"/>
    <row r="146" ht="14.25" customHeight="1" x14ac:dyDescent="0.4"/>
    <row r="147" ht="14.25" customHeight="1" x14ac:dyDescent="0.4"/>
    <row r="148" ht="14.25" customHeight="1" x14ac:dyDescent="0.4"/>
    <row r="149" ht="14.25" customHeight="1" x14ac:dyDescent="0.4"/>
    <row r="150" ht="14.25" customHeight="1" x14ac:dyDescent="0.4"/>
    <row r="151" ht="14.25" customHeight="1" x14ac:dyDescent="0.4"/>
    <row r="152" ht="14.25" customHeight="1" x14ac:dyDescent="0.4"/>
    <row r="153" ht="14.25" customHeight="1" x14ac:dyDescent="0.4"/>
    <row r="154" ht="14.25" customHeight="1" x14ac:dyDescent="0.4"/>
    <row r="155" ht="14.25" customHeight="1" x14ac:dyDescent="0.4"/>
    <row r="156" ht="14.25" customHeight="1" x14ac:dyDescent="0.4"/>
    <row r="157" ht="14.25" customHeight="1" x14ac:dyDescent="0.4"/>
    <row r="158" ht="14.25" customHeight="1" x14ac:dyDescent="0.4"/>
    <row r="159" ht="14.25" customHeight="1" x14ac:dyDescent="0.4"/>
    <row r="160" ht="14.25" customHeight="1" x14ac:dyDescent="0.4"/>
    <row r="161" ht="14.25" customHeight="1" x14ac:dyDescent="0.4"/>
    <row r="162" ht="14.25" customHeight="1" x14ac:dyDescent="0.4"/>
    <row r="163" ht="14.25" customHeight="1" x14ac:dyDescent="0.4"/>
    <row r="164" ht="14.25" customHeight="1" x14ac:dyDescent="0.4"/>
    <row r="165" ht="14.25" customHeight="1" x14ac:dyDescent="0.4"/>
    <row r="166" ht="14.25" customHeight="1" x14ac:dyDescent="0.4"/>
    <row r="167" ht="14.25" customHeight="1" x14ac:dyDescent="0.4"/>
    <row r="168" ht="14.25" customHeight="1" x14ac:dyDescent="0.4"/>
    <row r="169" ht="14.25" customHeight="1" x14ac:dyDescent="0.4"/>
    <row r="170" ht="14.25" customHeight="1" x14ac:dyDescent="0.4"/>
    <row r="171" ht="14.25" customHeight="1" x14ac:dyDescent="0.4"/>
    <row r="172" ht="14.25" customHeight="1" x14ac:dyDescent="0.4"/>
    <row r="173" ht="14.25" customHeight="1" x14ac:dyDescent="0.4"/>
    <row r="174" ht="14.25" customHeight="1" x14ac:dyDescent="0.4"/>
    <row r="175" ht="14.25" customHeight="1" x14ac:dyDescent="0.4"/>
    <row r="176" ht="14.25" customHeight="1" x14ac:dyDescent="0.4"/>
    <row r="177" ht="14.25" customHeight="1" x14ac:dyDescent="0.4"/>
    <row r="178" ht="14.25" customHeight="1" x14ac:dyDescent="0.4"/>
    <row r="179" ht="14.25" customHeight="1" x14ac:dyDescent="0.4"/>
    <row r="180" ht="14.25" customHeight="1" x14ac:dyDescent="0.4"/>
    <row r="181" ht="14.25" customHeight="1" x14ac:dyDescent="0.4"/>
    <row r="182" ht="14.25" customHeight="1" x14ac:dyDescent="0.4"/>
    <row r="183" ht="14.25" customHeight="1" x14ac:dyDescent="0.4"/>
    <row r="184" ht="14.25" customHeight="1" x14ac:dyDescent="0.4"/>
    <row r="185" ht="14.25" customHeight="1" x14ac:dyDescent="0.4"/>
    <row r="186" ht="14.25" customHeight="1" x14ac:dyDescent="0.4"/>
    <row r="187" ht="14.25" customHeight="1" x14ac:dyDescent="0.4"/>
    <row r="188" ht="14.25" customHeight="1" x14ac:dyDescent="0.4"/>
    <row r="189" ht="14.25" customHeight="1" x14ac:dyDescent="0.4"/>
    <row r="190" ht="14.25" customHeight="1" x14ac:dyDescent="0.4"/>
    <row r="191" ht="14.25" customHeight="1" x14ac:dyDescent="0.4"/>
    <row r="192" ht="14.25" customHeight="1" x14ac:dyDescent="0.4"/>
    <row r="193" ht="14.25" customHeight="1" x14ac:dyDescent="0.4"/>
    <row r="194" ht="14.25" customHeight="1" x14ac:dyDescent="0.4"/>
    <row r="195" ht="14.25" customHeight="1" x14ac:dyDescent="0.4"/>
    <row r="196" ht="14.25" customHeight="1" x14ac:dyDescent="0.4"/>
    <row r="197" ht="14.25" customHeight="1" x14ac:dyDescent="0.4"/>
    <row r="198" ht="14.25" customHeight="1" x14ac:dyDescent="0.4"/>
    <row r="199" ht="14.25" customHeight="1" x14ac:dyDescent="0.4"/>
    <row r="200" ht="14.25" customHeight="1" x14ac:dyDescent="0.4"/>
    <row r="201" ht="14.25" customHeight="1" x14ac:dyDescent="0.4"/>
    <row r="202" ht="14.25" customHeight="1" x14ac:dyDescent="0.4"/>
    <row r="203" ht="14.25" customHeight="1" x14ac:dyDescent="0.4"/>
    <row r="204" ht="14.25" customHeight="1" x14ac:dyDescent="0.4"/>
    <row r="205" ht="14.25" customHeight="1" x14ac:dyDescent="0.4"/>
    <row r="206" ht="14.25" customHeight="1" x14ac:dyDescent="0.4"/>
    <row r="207" ht="14.25" customHeight="1" x14ac:dyDescent="0.4"/>
    <row r="208" ht="14.25" customHeight="1" x14ac:dyDescent="0.4"/>
    <row r="209" ht="14.25" customHeight="1" x14ac:dyDescent="0.4"/>
    <row r="210" ht="14.25" customHeight="1" x14ac:dyDescent="0.4"/>
    <row r="211" ht="14.25" customHeight="1" x14ac:dyDescent="0.4"/>
    <row r="212" ht="14.25" customHeight="1" x14ac:dyDescent="0.4"/>
    <row r="213" ht="14.25" customHeight="1" x14ac:dyDescent="0.4"/>
    <row r="214" ht="14.25" customHeight="1" x14ac:dyDescent="0.4"/>
    <row r="215" ht="14.25" customHeight="1" x14ac:dyDescent="0.4"/>
    <row r="216" ht="14.25" customHeight="1" x14ac:dyDescent="0.4"/>
    <row r="217" ht="14.25" customHeight="1" x14ac:dyDescent="0.4"/>
    <row r="218" ht="14.25" customHeight="1" x14ac:dyDescent="0.4"/>
    <row r="219" ht="14.25" customHeight="1" x14ac:dyDescent="0.4"/>
    <row r="220" ht="14.25" customHeight="1" x14ac:dyDescent="0.4"/>
    <row r="221" ht="14.25" customHeight="1" x14ac:dyDescent="0.4"/>
    <row r="222" ht="14.25" customHeight="1" x14ac:dyDescent="0.4"/>
    <row r="223" ht="14.25" customHeight="1" x14ac:dyDescent="0.4"/>
    <row r="224" ht="14.25" customHeight="1" x14ac:dyDescent="0.4"/>
    <row r="225" ht="14.25" customHeight="1" x14ac:dyDescent="0.4"/>
    <row r="226" ht="14.25" customHeight="1" x14ac:dyDescent="0.4"/>
    <row r="227" ht="14.25" customHeight="1" x14ac:dyDescent="0.4"/>
    <row r="228" ht="14.25" customHeight="1" x14ac:dyDescent="0.4"/>
    <row r="229" ht="14.25" customHeight="1" x14ac:dyDescent="0.4"/>
    <row r="230" ht="14.25" customHeight="1" x14ac:dyDescent="0.4"/>
    <row r="231" ht="14.25" customHeight="1" x14ac:dyDescent="0.4"/>
    <row r="232" ht="14.25" customHeight="1" x14ac:dyDescent="0.4"/>
    <row r="233" ht="14.25" customHeight="1" x14ac:dyDescent="0.4"/>
    <row r="234" ht="14.25" customHeight="1" x14ac:dyDescent="0.4"/>
    <row r="235" ht="14.25" customHeight="1" x14ac:dyDescent="0.4"/>
    <row r="236" ht="14.25" customHeight="1" x14ac:dyDescent="0.4"/>
    <row r="237" ht="14.25" customHeight="1" x14ac:dyDescent="0.4"/>
    <row r="238" ht="14.25" customHeight="1" x14ac:dyDescent="0.4"/>
    <row r="239" ht="14.25" customHeight="1" x14ac:dyDescent="0.4"/>
    <row r="240" ht="14.25" customHeight="1" x14ac:dyDescent="0.4"/>
    <row r="241" ht="14.25" customHeight="1" x14ac:dyDescent="0.4"/>
    <row r="242" ht="14.25" customHeight="1" x14ac:dyDescent="0.4"/>
    <row r="243" ht="14.25" customHeight="1" x14ac:dyDescent="0.4"/>
    <row r="244" ht="14.25" customHeight="1" x14ac:dyDescent="0.4"/>
    <row r="245" ht="14.25" customHeight="1" x14ac:dyDescent="0.4"/>
    <row r="246" ht="14.25" customHeight="1" x14ac:dyDescent="0.4"/>
    <row r="247" ht="14.25" customHeight="1" x14ac:dyDescent="0.4"/>
    <row r="248" ht="14.25" customHeight="1" x14ac:dyDescent="0.4"/>
    <row r="249" ht="14.25" customHeight="1" x14ac:dyDescent="0.4"/>
    <row r="250" ht="14.25" customHeight="1" x14ac:dyDescent="0.4"/>
    <row r="251" ht="14.25" customHeight="1" x14ac:dyDescent="0.4"/>
    <row r="252" ht="14.25" customHeight="1" x14ac:dyDescent="0.4"/>
    <row r="253" ht="14.25" customHeight="1" x14ac:dyDescent="0.4"/>
    <row r="254" ht="14.25" customHeight="1" x14ac:dyDescent="0.4"/>
    <row r="255" ht="14.25" customHeight="1" x14ac:dyDescent="0.4"/>
    <row r="256" ht="14.25" customHeight="1" x14ac:dyDescent="0.4"/>
    <row r="257" ht="14.25" customHeight="1" x14ac:dyDescent="0.4"/>
    <row r="258" ht="14.25" customHeight="1" x14ac:dyDescent="0.4"/>
    <row r="259" ht="14.25" customHeight="1" x14ac:dyDescent="0.4"/>
    <row r="260" ht="14.25" customHeight="1" x14ac:dyDescent="0.4"/>
    <row r="261" ht="14.25" customHeight="1" x14ac:dyDescent="0.4"/>
    <row r="262" ht="14.25" customHeight="1" x14ac:dyDescent="0.4"/>
    <row r="263" ht="14.25" customHeight="1" x14ac:dyDescent="0.4"/>
    <row r="264" ht="14.25" customHeight="1" x14ac:dyDescent="0.4"/>
    <row r="265" ht="14.25" customHeight="1" x14ac:dyDescent="0.4"/>
    <row r="266" ht="14.25" customHeight="1" x14ac:dyDescent="0.4"/>
    <row r="267" ht="14.25" customHeight="1" x14ac:dyDescent="0.4"/>
    <row r="268" ht="14.25" customHeight="1" x14ac:dyDescent="0.4"/>
    <row r="269" ht="14.25" customHeight="1" x14ac:dyDescent="0.4"/>
    <row r="270" ht="14.25" customHeight="1" x14ac:dyDescent="0.4"/>
    <row r="271" ht="14.25" customHeight="1" x14ac:dyDescent="0.4"/>
    <row r="272" ht="14.25" customHeight="1" x14ac:dyDescent="0.4"/>
    <row r="273" ht="14.25" customHeight="1" x14ac:dyDescent="0.4"/>
    <row r="274" ht="14.25" customHeight="1" x14ac:dyDescent="0.4"/>
    <row r="275" ht="14.25" customHeight="1" x14ac:dyDescent="0.4"/>
    <row r="276" ht="14.25" customHeight="1" x14ac:dyDescent="0.4"/>
    <row r="277" ht="14.25" customHeight="1" x14ac:dyDescent="0.4"/>
    <row r="278" ht="14.25" customHeight="1" x14ac:dyDescent="0.4"/>
    <row r="279" ht="14.25" customHeight="1" x14ac:dyDescent="0.4"/>
    <row r="280" ht="14.25" customHeight="1" x14ac:dyDescent="0.4"/>
    <row r="281" ht="14.25" customHeight="1" x14ac:dyDescent="0.4"/>
    <row r="282" ht="14.25" customHeight="1" x14ac:dyDescent="0.4"/>
    <row r="283" ht="14.25" customHeight="1" x14ac:dyDescent="0.4"/>
    <row r="284" ht="14.25" customHeight="1" x14ac:dyDescent="0.4"/>
    <row r="285" ht="14.25" customHeight="1" x14ac:dyDescent="0.4"/>
    <row r="286" ht="14.25" customHeight="1" x14ac:dyDescent="0.4"/>
    <row r="287" ht="14.25" customHeight="1" x14ac:dyDescent="0.4"/>
    <row r="288" ht="14.25" customHeight="1" x14ac:dyDescent="0.4"/>
    <row r="289" ht="14.25" customHeight="1" x14ac:dyDescent="0.4"/>
    <row r="290" ht="14.25" customHeight="1" x14ac:dyDescent="0.4"/>
    <row r="291" ht="14.25" customHeight="1" x14ac:dyDescent="0.4"/>
    <row r="292" ht="14.25" customHeight="1" x14ac:dyDescent="0.4"/>
    <row r="293" ht="14.25" customHeight="1" x14ac:dyDescent="0.4"/>
    <row r="294" ht="14.25" customHeight="1" x14ac:dyDescent="0.4"/>
    <row r="295" ht="14.25" customHeight="1" x14ac:dyDescent="0.4"/>
    <row r="296" ht="14.25" customHeight="1" x14ac:dyDescent="0.4"/>
    <row r="297" ht="14.25" customHeight="1" x14ac:dyDescent="0.4"/>
    <row r="298" ht="14.25" customHeight="1" x14ac:dyDescent="0.4"/>
    <row r="299" ht="14.25" customHeight="1" x14ac:dyDescent="0.4"/>
    <row r="300" ht="14.25" customHeight="1" x14ac:dyDescent="0.4"/>
    <row r="301" ht="14.25" customHeight="1" x14ac:dyDescent="0.4"/>
    <row r="302" ht="14.25" customHeight="1" x14ac:dyDescent="0.4"/>
    <row r="303" ht="14.25" customHeight="1" x14ac:dyDescent="0.4"/>
    <row r="304" ht="14.25" customHeight="1" x14ac:dyDescent="0.4"/>
    <row r="305" ht="14.25" customHeight="1" x14ac:dyDescent="0.4"/>
    <row r="306" ht="14.25" customHeight="1" x14ac:dyDescent="0.4"/>
    <row r="307" ht="14.25" customHeight="1" x14ac:dyDescent="0.4"/>
    <row r="308" ht="14.25" customHeight="1" x14ac:dyDescent="0.4"/>
    <row r="309" ht="14.25" customHeight="1" x14ac:dyDescent="0.4"/>
    <row r="310" ht="14.25" customHeight="1" x14ac:dyDescent="0.4"/>
    <row r="311" ht="14.25" customHeight="1" x14ac:dyDescent="0.4"/>
    <row r="312" ht="14.25" customHeight="1" x14ac:dyDescent="0.4"/>
    <row r="313" ht="14.25" customHeight="1" x14ac:dyDescent="0.4"/>
    <row r="314" ht="14.25" customHeight="1" x14ac:dyDescent="0.4"/>
    <row r="315" ht="14.25" customHeight="1" x14ac:dyDescent="0.4"/>
    <row r="316" ht="14.25" customHeight="1" x14ac:dyDescent="0.4"/>
    <row r="317" ht="14.25" customHeight="1" x14ac:dyDescent="0.4"/>
    <row r="318" ht="14.25" customHeight="1" x14ac:dyDescent="0.4"/>
    <row r="319" ht="14.25" customHeight="1" x14ac:dyDescent="0.4"/>
    <row r="320" ht="14.25" customHeight="1" x14ac:dyDescent="0.4"/>
    <row r="321" ht="14.25" customHeight="1" x14ac:dyDescent="0.4"/>
    <row r="322" ht="14.25" customHeight="1" x14ac:dyDescent="0.4"/>
    <row r="323" ht="14.25" customHeight="1" x14ac:dyDescent="0.4"/>
    <row r="324" ht="14.25" customHeight="1" x14ac:dyDescent="0.4"/>
    <row r="325" ht="14.25" customHeight="1" x14ac:dyDescent="0.4"/>
    <row r="326" ht="14.25" customHeight="1" x14ac:dyDescent="0.4"/>
    <row r="327" ht="14.25" customHeight="1" x14ac:dyDescent="0.4"/>
    <row r="328" ht="14.25" customHeight="1" x14ac:dyDescent="0.4"/>
    <row r="329" ht="14.25" customHeight="1" x14ac:dyDescent="0.4"/>
    <row r="330" ht="14.25" customHeight="1" x14ac:dyDescent="0.4"/>
    <row r="331" ht="14.25" customHeight="1" x14ac:dyDescent="0.4"/>
    <row r="332" ht="14.25" customHeight="1" x14ac:dyDescent="0.4"/>
    <row r="333" ht="14.25" customHeight="1" x14ac:dyDescent="0.4"/>
    <row r="334" ht="14.25" customHeight="1" x14ac:dyDescent="0.4"/>
    <row r="335" ht="14.25" customHeight="1" x14ac:dyDescent="0.4"/>
    <row r="336" ht="14.25" customHeight="1" x14ac:dyDescent="0.4"/>
    <row r="337" ht="14.25" customHeight="1" x14ac:dyDescent="0.4"/>
    <row r="338" ht="14.25" customHeight="1" x14ac:dyDescent="0.4"/>
    <row r="339" ht="14.25" customHeight="1" x14ac:dyDescent="0.4"/>
    <row r="340" ht="14.25" customHeight="1" x14ac:dyDescent="0.4"/>
    <row r="341" ht="14.25" customHeight="1" x14ac:dyDescent="0.4"/>
    <row r="342" ht="14.25" customHeight="1" x14ac:dyDescent="0.4"/>
    <row r="343" ht="14.25" customHeight="1" x14ac:dyDescent="0.4"/>
    <row r="344" ht="14.25" customHeight="1" x14ac:dyDescent="0.4"/>
    <row r="345" ht="14.25" customHeight="1" x14ac:dyDescent="0.4"/>
    <row r="346" ht="14.25" customHeight="1" x14ac:dyDescent="0.4"/>
    <row r="347" ht="14.25" customHeight="1" x14ac:dyDescent="0.4"/>
    <row r="348" ht="14.25" customHeight="1" x14ac:dyDescent="0.4"/>
    <row r="349" ht="14.25" customHeight="1" x14ac:dyDescent="0.4"/>
    <row r="350" ht="14.25" customHeight="1" x14ac:dyDescent="0.4"/>
    <row r="351" ht="14.25" customHeight="1" x14ac:dyDescent="0.4"/>
    <row r="352" ht="14.25" customHeight="1" x14ac:dyDescent="0.4"/>
    <row r="353" ht="14.25" customHeight="1" x14ac:dyDescent="0.4"/>
    <row r="354" ht="14.25" customHeight="1" x14ac:dyDescent="0.4"/>
    <row r="355" ht="14.25" customHeight="1" x14ac:dyDescent="0.4"/>
    <row r="356" ht="14.25" customHeight="1" x14ac:dyDescent="0.4"/>
    <row r="357" ht="14.25" customHeight="1" x14ac:dyDescent="0.4"/>
    <row r="358" ht="14.25" customHeight="1" x14ac:dyDescent="0.4"/>
    <row r="359" ht="14.25" customHeight="1" x14ac:dyDescent="0.4"/>
    <row r="360" ht="14.25" customHeight="1" x14ac:dyDescent="0.4"/>
    <row r="361" ht="14.25" customHeight="1" x14ac:dyDescent="0.4"/>
    <row r="362" ht="14.25" customHeight="1" x14ac:dyDescent="0.4"/>
    <row r="363" ht="14.25" customHeight="1" x14ac:dyDescent="0.4"/>
    <row r="364" ht="14.25" customHeight="1" x14ac:dyDescent="0.4"/>
    <row r="365" ht="14.25" customHeight="1" x14ac:dyDescent="0.4"/>
    <row r="366" ht="14.25" customHeight="1" x14ac:dyDescent="0.4"/>
    <row r="367" ht="14.25" customHeight="1" x14ac:dyDescent="0.4"/>
    <row r="368" ht="14.25" customHeight="1" x14ac:dyDescent="0.4"/>
    <row r="369" ht="14.25" customHeight="1" x14ac:dyDescent="0.4"/>
    <row r="370" ht="14.25" customHeight="1" x14ac:dyDescent="0.4"/>
    <row r="371" ht="14.25" customHeight="1" x14ac:dyDescent="0.4"/>
    <row r="372" ht="14.25" customHeight="1" x14ac:dyDescent="0.4"/>
    <row r="373" ht="14.25" customHeight="1" x14ac:dyDescent="0.4"/>
    <row r="374" ht="14.25" customHeight="1" x14ac:dyDescent="0.4"/>
    <row r="375" ht="14.25" customHeight="1" x14ac:dyDescent="0.4"/>
    <row r="376" ht="14.25" customHeight="1" x14ac:dyDescent="0.4"/>
    <row r="377" ht="14.25" customHeight="1" x14ac:dyDescent="0.4"/>
    <row r="378" ht="14.25" customHeight="1" x14ac:dyDescent="0.4"/>
    <row r="379" ht="14.25" customHeight="1" x14ac:dyDescent="0.4"/>
    <row r="380" ht="14.25" customHeight="1" x14ac:dyDescent="0.4"/>
    <row r="381" ht="14.25" customHeight="1" x14ac:dyDescent="0.4"/>
    <row r="382" ht="14.25" customHeight="1" x14ac:dyDescent="0.4"/>
    <row r="383" ht="14.25" customHeight="1" x14ac:dyDescent="0.4"/>
    <row r="384" ht="14.25" customHeight="1" x14ac:dyDescent="0.4"/>
    <row r="385" ht="14.25" customHeight="1" x14ac:dyDescent="0.4"/>
    <row r="386" ht="14.25" customHeight="1" x14ac:dyDescent="0.4"/>
    <row r="387" ht="14.25" customHeight="1" x14ac:dyDescent="0.4"/>
    <row r="388" ht="14.25" customHeight="1" x14ac:dyDescent="0.4"/>
    <row r="389" ht="14.25" customHeight="1" x14ac:dyDescent="0.4"/>
    <row r="390" ht="14.25" customHeight="1" x14ac:dyDescent="0.4"/>
    <row r="391" ht="14.25" customHeight="1" x14ac:dyDescent="0.4"/>
    <row r="392" ht="14.25" customHeight="1" x14ac:dyDescent="0.4"/>
    <row r="393" ht="14.25" customHeight="1" x14ac:dyDescent="0.4"/>
    <row r="394" ht="14.25" customHeight="1" x14ac:dyDescent="0.4"/>
    <row r="395" ht="14.25" customHeight="1" x14ac:dyDescent="0.4"/>
    <row r="396" ht="14.25" customHeight="1" x14ac:dyDescent="0.4"/>
    <row r="397" ht="14.25" customHeight="1" x14ac:dyDescent="0.4"/>
    <row r="398" ht="14.25" customHeight="1" x14ac:dyDescent="0.4"/>
    <row r="399" ht="14.25" customHeight="1" x14ac:dyDescent="0.4"/>
    <row r="400" ht="14.25" customHeight="1" x14ac:dyDescent="0.4"/>
    <row r="401" ht="14.25" customHeight="1" x14ac:dyDescent="0.4"/>
    <row r="402" ht="14.25" customHeight="1" x14ac:dyDescent="0.4"/>
    <row r="403" ht="14.25" customHeight="1" x14ac:dyDescent="0.4"/>
    <row r="404" ht="14.25" customHeight="1" x14ac:dyDescent="0.4"/>
    <row r="405" ht="14.25" customHeight="1" x14ac:dyDescent="0.4"/>
    <row r="406" ht="14.25" customHeight="1" x14ac:dyDescent="0.4"/>
    <row r="407" ht="14.25" customHeight="1" x14ac:dyDescent="0.4"/>
    <row r="408" ht="14.25" customHeight="1" x14ac:dyDescent="0.4"/>
    <row r="409" ht="14.25" customHeight="1" x14ac:dyDescent="0.4"/>
    <row r="410" ht="14.25" customHeight="1" x14ac:dyDescent="0.4"/>
    <row r="411" ht="14.25" customHeight="1" x14ac:dyDescent="0.4"/>
    <row r="412" ht="14.25" customHeight="1" x14ac:dyDescent="0.4"/>
    <row r="413" ht="14.25" customHeight="1" x14ac:dyDescent="0.4"/>
    <row r="414" ht="14.25" customHeight="1" x14ac:dyDescent="0.4"/>
    <row r="415" ht="14.25" customHeight="1" x14ac:dyDescent="0.4"/>
    <row r="416" ht="14.25" customHeight="1" x14ac:dyDescent="0.4"/>
    <row r="417" ht="14.25" customHeight="1" x14ac:dyDescent="0.4"/>
    <row r="418" ht="14.25" customHeight="1" x14ac:dyDescent="0.4"/>
    <row r="419" ht="14.25" customHeight="1" x14ac:dyDescent="0.4"/>
    <row r="420" ht="14.25" customHeight="1" x14ac:dyDescent="0.4"/>
    <row r="421" ht="14.25" customHeight="1" x14ac:dyDescent="0.4"/>
    <row r="422" ht="14.25" customHeight="1" x14ac:dyDescent="0.4"/>
    <row r="423" ht="14.25" customHeight="1" x14ac:dyDescent="0.4"/>
    <row r="424" ht="14.25" customHeight="1" x14ac:dyDescent="0.4"/>
    <row r="425" ht="14.25" customHeight="1" x14ac:dyDescent="0.4"/>
    <row r="426" ht="14.25" customHeight="1" x14ac:dyDescent="0.4"/>
    <row r="427" ht="14.25" customHeight="1" x14ac:dyDescent="0.4"/>
    <row r="428" ht="14.25" customHeight="1" x14ac:dyDescent="0.4"/>
    <row r="429" ht="14.25" customHeight="1" x14ac:dyDescent="0.4"/>
    <row r="430" ht="14.25" customHeight="1" x14ac:dyDescent="0.4"/>
    <row r="431" ht="14.25" customHeight="1" x14ac:dyDescent="0.4"/>
    <row r="432" ht="14.25" customHeight="1" x14ac:dyDescent="0.4"/>
    <row r="433" ht="14.25" customHeight="1" x14ac:dyDescent="0.4"/>
    <row r="434" ht="14.25" customHeight="1" x14ac:dyDescent="0.4"/>
    <row r="435" ht="14.25" customHeight="1" x14ac:dyDescent="0.4"/>
    <row r="436" ht="14.25" customHeight="1" x14ac:dyDescent="0.4"/>
    <row r="437" ht="14.25" customHeight="1" x14ac:dyDescent="0.4"/>
    <row r="438" ht="14.25" customHeight="1" x14ac:dyDescent="0.4"/>
    <row r="439" ht="14.25" customHeight="1" x14ac:dyDescent="0.4"/>
    <row r="440" ht="14.25" customHeight="1" x14ac:dyDescent="0.4"/>
    <row r="441" ht="14.25" customHeight="1" x14ac:dyDescent="0.4"/>
    <row r="442" ht="14.25" customHeight="1" x14ac:dyDescent="0.4"/>
    <row r="443" ht="14.25" customHeight="1" x14ac:dyDescent="0.4"/>
    <row r="444" ht="14.25" customHeight="1" x14ac:dyDescent="0.4"/>
    <row r="445" ht="14.25" customHeight="1" x14ac:dyDescent="0.4"/>
    <row r="446" ht="14.25" customHeight="1" x14ac:dyDescent="0.4"/>
    <row r="447" ht="14.25" customHeight="1" x14ac:dyDescent="0.4"/>
    <row r="448" ht="14.25" customHeight="1" x14ac:dyDescent="0.4"/>
    <row r="449" ht="14.25" customHeight="1" x14ac:dyDescent="0.4"/>
    <row r="450" ht="14.25" customHeight="1" x14ac:dyDescent="0.4"/>
    <row r="451" ht="14.25" customHeight="1" x14ac:dyDescent="0.4"/>
    <row r="452" ht="14.25" customHeight="1" x14ac:dyDescent="0.4"/>
    <row r="453" ht="14.25" customHeight="1" x14ac:dyDescent="0.4"/>
    <row r="454" ht="14.25" customHeight="1" x14ac:dyDescent="0.4"/>
    <row r="455" ht="14.25" customHeight="1" x14ac:dyDescent="0.4"/>
    <row r="456" ht="14.25" customHeight="1" x14ac:dyDescent="0.4"/>
    <row r="457" ht="14.25" customHeight="1" x14ac:dyDescent="0.4"/>
    <row r="458" ht="14.25" customHeight="1" x14ac:dyDescent="0.4"/>
    <row r="459" ht="14.25" customHeight="1" x14ac:dyDescent="0.4"/>
    <row r="460" ht="14.25" customHeight="1" x14ac:dyDescent="0.4"/>
    <row r="461" ht="14.25" customHeight="1" x14ac:dyDescent="0.4"/>
    <row r="462" ht="14.25" customHeight="1" x14ac:dyDescent="0.4"/>
    <row r="463" ht="14.25" customHeight="1" x14ac:dyDescent="0.4"/>
    <row r="464" ht="14.25" customHeight="1" x14ac:dyDescent="0.4"/>
    <row r="465" ht="14.25" customHeight="1" x14ac:dyDescent="0.4"/>
    <row r="466" ht="14.25" customHeight="1" x14ac:dyDescent="0.4"/>
    <row r="467" ht="14.25" customHeight="1" x14ac:dyDescent="0.4"/>
    <row r="468" ht="14.25" customHeight="1" x14ac:dyDescent="0.4"/>
    <row r="469" ht="14.25" customHeight="1" x14ac:dyDescent="0.4"/>
    <row r="470" ht="14.25" customHeight="1" x14ac:dyDescent="0.4"/>
    <row r="471" ht="14.25" customHeight="1" x14ac:dyDescent="0.4"/>
    <row r="472" ht="14.25" customHeight="1" x14ac:dyDescent="0.4"/>
    <row r="473" ht="14.25" customHeight="1" x14ac:dyDescent="0.4"/>
    <row r="474" ht="14.25" customHeight="1" x14ac:dyDescent="0.4"/>
    <row r="475" ht="14.25" customHeight="1" x14ac:dyDescent="0.4"/>
    <row r="476" ht="14.25" customHeight="1" x14ac:dyDescent="0.4"/>
    <row r="477" ht="14.25" customHeight="1" x14ac:dyDescent="0.4"/>
    <row r="478" ht="14.25" customHeight="1" x14ac:dyDescent="0.4"/>
    <row r="479" ht="14.25" customHeight="1" x14ac:dyDescent="0.4"/>
    <row r="480" ht="14.25" customHeight="1" x14ac:dyDescent="0.4"/>
    <row r="481" ht="14.25" customHeight="1" x14ac:dyDescent="0.4"/>
    <row r="482" ht="14.25" customHeight="1" x14ac:dyDescent="0.4"/>
    <row r="483" ht="14.25" customHeight="1" x14ac:dyDescent="0.4"/>
    <row r="484" ht="14.25" customHeight="1" x14ac:dyDescent="0.4"/>
    <row r="485" ht="14.25" customHeight="1" x14ac:dyDescent="0.4"/>
    <row r="486" ht="14.25" customHeight="1" x14ac:dyDescent="0.4"/>
    <row r="487" ht="14.25" customHeight="1" x14ac:dyDescent="0.4"/>
    <row r="488" ht="14.25" customHeight="1" x14ac:dyDescent="0.4"/>
    <row r="489" ht="14.25" customHeight="1" x14ac:dyDescent="0.4"/>
    <row r="490" ht="14.25" customHeight="1" x14ac:dyDescent="0.4"/>
    <row r="491" ht="14.25" customHeight="1" x14ac:dyDescent="0.4"/>
    <row r="492" ht="14.25" customHeight="1" x14ac:dyDescent="0.4"/>
    <row r="493" ht="14.25" customHeight="1" x14ac:dyDescent="0.4"/>
    <row r="494" ht="14.25" customHeight="1" x14ac:dyDescent="0.4"/>
    <row r="495" ht="14.25" customHeight="1" x14ac:dyDescent="0.4"/>
    <row r="496" ht="14.25" customHeight="1" x14ac:dyDescent="0.4"/>
    <row r="497" ht="14.25" customHeight="1" x14ac:dyDescent="0.4"/>
    <row r="498" ht="14.25" customHeight="1" x14ac:dyDescent="0.4"/>
    <row r="499" ht="14.25" customHeight="1" x14ac:dyDescent="0.4"/>
    <row r="500" ht="14.25" customHeight="1" x14ac:dyDescent="0.4"/>
    <row r="501" ht="14.25" customHeight="1" x14ac:dyDescent="0.4"/>
    <row r="502" ht="14.25" customHeight="1" x14ac:dyDescent="0.4"/>
    <row r="503" ht="14.25" customHeight="1" x14ac:dyDescent="0.4"/>
    <row r="504" ht="14.25" customHeight="1" x14ac:dyDescent="0.4"/>
    <row r="505" ht="14.25" customHeight="1" x14ac:dyDescent="0.4"/>
    <row r="506" ht="14.25" customHeight="1" x14ac:dyDescent="0.4"/>
    <row r="507" ht="14.25" customHeight="1" x14ac:dyDescent="0.4"/>
    <row r="508" ht="14.25" customHeight="1" x14ac:dyDescent="0.4"/>
    <row r="509" ht="14.25" customHeight="1" x14ac:dyDescent="0.4"/>
    <row r="510" ht="14.25" customHeight="1" x14ac:dyDescent="0.4"/>
    <row r="511" ht="14.25" customHeight="1" x14ac:dyDescent="0.4"/>
    <row r="512" ht="14.25" customHeight="1" x14ac:dyDescent="0.4"/>
    <row r="513" ht="14.25" customHeight="1" x14ac:dyDescent="0.4"/>
    <row r="514" ht="14.25" customHeight="1" x14ac:dyDescent="0.4"/>
    <row r="515" ht="14.25" customHeight="1" x14ac:dyDescent="0.4"/>
    <row r="516" ht="14.25" customHeight="1" x14ac:dyDescent="0.4"/>
    <row r="517" ht="14.25" customHeight="1" x14ac:dyDescent="0.4"/>
    <row r="518" ht="14.25" customHeight="1" x14ac:dyDescent="0.4"/>
    <row r="519" ht="14.25" customHeight="1" x14ac:dyDescent="0.4"/>
    <row r="520" ht="14.25" customHeight="1" x14ac:dyDescent="0.4"/>
    <row r="521" ht="14.25" customHeight="1" x14ac:dyDescent="0.4"/>
    <row r="522" ht="14.25" customHeight="1" x14ac:dyDescent="0.4"/>
    <row r="523" ht="14.25" customHeight="1" x14ac:dyDescent="0.4"/>
    <row r="524" ht="14.25" customHeight="1" x14ac:dyDescent="0.4"/>
    <row r="525" ht="14.25" customHeight="1" x14ac:dyDescent="0.4"/>
    <row r="526" ht="14.25" customHeight="1" x14ac:dyDescent="0.4"/>
    <row r="527" ht="14.25" customHeight="1" x14ac:dyDescent="0.4"/>
    <row r="528" ht="14.25" customHeight="1" x14ac:dyDescent="0.4"/>
    <row r="529" ht="14.25" customHeight="1" x14ac:dyDescent="0.4"/>
    <row r="530" ht="14.25" customHeight="1" x14ac:dyDescent="0.4"/>
    <row r="531" ht="14.25" customHeight="1" x14ac:dyDescent="0.4"/>
    <row r="532" ht="14.25" customHeight="1" x14ac:dyDescent="0.4"/>
    <row r="533" ht="14.25" customHeight="1" x14ac:dyDescent="0.4"/>
    <row r="534" ht="14.25" customHeight="1" x14ac:dyDescent="0.4"/>
    <row r="535" ht="14.25" customHeight="1" x14ac:dyDescent="0.4"/>
    <row r="536" ht="14.25" customHeight="1" x14ac:dyDescent="0.4"/>
    <row r="537" ht="14.25" customHeight="1" x14ac:dyDescent="0.4"/>
    <row r="538" ht="14.25" customHeight="1" x14ac:dyDescent="0.4"/>
    <row r="539" ht="14.25" customHeight="1" x14ac:dyDescent="0.4"/>
    <row r="540" ht="14.25" customHeight="1" x14ac:dyDescent="0.4"/>
    <row r="541" ht="14.25" customHeight="1" x14ac:dyDescent="0.4"/>
    <row r="542" ht="14.25" customHeight="1" x14ac:dyDescent="0.4"/>
    <row r="543" ht="14.25" customHeight="1" x14ac:dyDescent="0.4"/>
    <row r="544" ht="14.25" customHeight="1" x14ac:dyDescent="0.4"/>
    <row r="545" ht="14.25" customHeight="1" x14ac:dyDescent="0.4"/>
    <row r="546" ht="14.25" customHeight="1" x14ac:dyDescent="0.4"/>
    <row r="547" ht="14.25" customHeight="1" x14ac:dyDescent="0.4"/>
    <row r="548" ht="14.25" customHeight="1" x14ac:dyDescent="0.4"/>
    <row r="549" ht="14.25" customHeight="1" x14ac:dyDescent="0.4"/>
    <row r="550" ht="14.25" customHeight="1" x14ac:dyDescent="0.4"/>
    <row r="551" ht="14.25" customHeight="1" x14ac:dyDescent="0.4"/>
    <row r="552" ht="14.25" customHeight="1" x14ac:dyDescent="0.4"/>
    <row r="553" ht="14.25" customHeight="1" x14ac:dyDescent="0.4"/>
    <row r="554" ht="14.25" customHeight="1" x14ac:dyDescent="0.4"/>
    <row r="555" ht="14.25" customHeight="1" x14ac:dyDescent="0.4"/>
    <row r="556" ht="14.25" customHeight="1" x14ac:dyDescent="0.4"/>
    <row r="557" ht="14.25" customHeight="1" x14ac:dyDescent="0.4"/>
    <row r="558" ht="14.25" customHeight="1" x14ac:dyDescent="0.4"/>
    <row r="559" ht="14.25" customHeight="1" x14ac:dyDescent="0.4"/>
    <row r="560" ht="14.25" customHeight="1" x14ac:dyDescent="0.4"/>
    <row r="561" ht="14.25" customHeight="1" x14ac:dyDescent="0.4"/>
    <row r="562" ht="14.25" customHeight="1" x14ac:dyDescent="0.4"/>
    <row r="563" ht="14.25" customHeight="1" x14ac:dyDescent="0.4"/>
    <row r="564" ht="14.25" customHeight="1" x14ac:dyDescent="0.4"/>
    <row r="565" ht="14.25" customHeight="1" x14ac:dyDescent="0.4"/>
    <row r="566" ht="14.25" customHeight="1" x14ac:dyDescent="0.4"/>
    <row r="567" ht="14.25" customHeight="1" x14ac:dyDescent="0.4"/>
    <row r="568" ht="14.25" customHeight="1" x14ac:dyDescent="0.4"/>
    <row r="569" ht="14.25" customHeight="1" x14ac:dyDescent="0.4"/>
    <row r="570" ht="14.25" customHeight="1" x14ac:dyDescent="0.4"/>
    <row r="571" ht="14.25" customHeight="1" x14ac:dyDescent="0.4"/>
    <row r="572" ht="14.25" customHeight="1" x14ac:dyDescent="0.4"/>
    <row r="573" ht="14.25" customHeight="1" x14ac:dyDescent="0.4"/>
    <row r="574" ht="14.25" customHeight="1" x14ac:dyDescent="0.4"/>
    <row r="575" ht="14.25" customHeight="1" x14ac:dyDescent="0.4"/>
    <row r="576" ht="14.25" customHeight="1" x14ac:dyDescent="0.4"/>
    <row r="577" ht="14.25" customHeight="1" x14ac:dyDescent="0.4"/>
    <row r="578" ht="14.25" customHeight="1" x14ac:dyDescent="0.4"/>
    <row r="579" ht="14.25" customHeight="1" x14ac:dyDescent="0.4"/>
    <row r="580" ht="14.25" customHeight="1" x14ac:dyDescent="0.4"/>
    <row r="581" ht="14.25" customHeight="1" x14ac:dyDescent="0.4"/>
    <row r="582" ht="14.25" customHeight="1" x14ac:dyDescent="0.4"/>
    <row r="583" ht="14.25" customHeight="1" x14ac:dyDescent="0.4"/>
    <row r="584" ht="14.25" customHeight="1" x14ac:dyDescent="0.4"/>
    <row r="585" ht="14.25" customHeight="1" x14ac:dyDescent="0.4"/>
    <row r="586" ht="14.25" customHeight="1" x14ac:dyDescent="0.4"/>
    <row r="587" ht="14.25" customHeight="1" x14ac:dyDescent="0.4"/>
    <row r="588" ht="14.25" customHeight="1" x14ac:dyDescent="0.4"/>
    <row r="589" ht="14.25" customHeight="1" x14ac:dyDescent="0.4"/>
    <row r="590" ht="14.25" customHeight="1" x14ac:dyDescent="0.4"/>
    <row r="591" ht="14.25" customHeight="1" x14ac:dyDescent="0.4"/>
    <row r="592" ht="14.25" customHeight="1" x14ac:dyDescent="0.4"/>
    <row r="593" ht="14.25" customHeight="1" x14ac:dyDescent="0.4"/>
    <row r="594" ht="14.25" customHeight="1" x14ac:dyDescent="0.4"/>
    <row r="595" ht="14.25" customHeight="1" x14ac:dyDescent="0.4"/>
    <row r="596" ht="14.25" customHeight="1" x14ac:dyDescent="0.4"/>
    <row r="597" ht="14.25" customHeight="1" x14ac:dyDescent="0.4"/>
    <row r="598" ht="14.25" customHeight="1" x14ac:dyDescent="0.4"/>
    <row r="599" ht="14.25" customHeight="1" x14ac:dyDescent="0.4"/>
    <row r="600" ht="14.25" customHeight="1" x14ac:dyDescent="0.4"/>
    <row r="601" ht="14.25" customHeight="1" x14ac:dyDescent="0.4"/>
    <row r="602" ht="14.25" customHeight="1" x14ac:dyDescent="0.4"/>
    <row r="603" ht="14.25" customHeight="1" x14ac:dyDescent="0.4"/>
    <row r="604" ht="14.25" customHeight="1" x14ac:dyDescent="0.4"/>
    <row r="605" ht="14.25" customHeight="1" x14ac:dyDescent="0.4"/>
    <row r="606" ht="14.25" customHeight="1" x14ac:dyDescent="0.4"/>
    <row r="607" ht="14.25" customHeight="1" x14ac:dyDescent="0.4"/>
    <row r="608" ht="14.25" customHeight="1" x14ac:dyDescent="0.4"/>
    <row r="609" ht="14.25" customHeight="1" x14ac:dyDescent="0.4"/>
    <row r="610" ht="14.25" customHeight="1" x14ac:dyDescent="0.4"/>
    <row r="611" ht="14.25" customHeight="1" x14ac:dyDescent="0.4"/>
    <row r="612" ht="14.25" customHeight="1" x14ac:dyDescent="0.4"/>
    <row r="613" ht="14.25" customHeight="1" x14ac:dyDescent="0.4"/>
    <row r="614" ht="14.25" customHeight="1" x14ac:dyDescent="0.4"/>
    <row r="615" ht="14.25" customHeight="1" x14ac:dyDescent="0.4"/>
    <row r="616" ht="14.25" customHeight="1" x14ac:dyDescent="0.4"/>
    <row r="617" ht="14.25" customHeight="1" x14ac:dyDescent="0.4"/>
    <row r="618" ht="14.25" customHeight="1" x14ac:dyDescent="0.4"/>
    <row r="619" ht="14.25" customHeight="1" x14ac:dyDescent="0.4"/>
    <row r="620" ht="14.25" customHeight="1" x14ac:dyDescent="0.4"/>
    <row r="621" ht="14.25" customHeight="1" x14ac:dyDescent="0.4"/>
    <row r="622" ht="14.25" customHeight="1" x14ac:dyDescent="0.4"/>
    <row r="623" ht="14.25" customHeight="1" x14ac:dyDescent="0.4"/>
    <row r="624" ht="14.25" customHeight="1" x14ac:dyDescent="0.4"/>
    <row r="625" ht="14.25" customHeight="1" x14ac:dyDescent="0.4"/>
    <row r="626" ht="14.25" customHeight="1" x14ac:dyDescent="0.4"/>
    <row r="627" ht="14.25" customHeight="1" x14ac:dyDescent="0.4"/>
    <row r="628" ht="14.25" customHeight="1" x14ac:dyDescent="0.4"/>
    <row r="629" ht="14.25" customHeight="1" x14ac:dyDescent="0.4"/>
    <row r="630" ht="14.25" customHeight="1" x14ac:dyDescent="0.4"/>
    <row r="631" ht="14.25" customHeight="1" x14ac:dyDescent="0.4"/>
    <row r="632" ht="14.25" customHeight="1" x14ac:dyDescent="0.4"/>
    <row r="633" ht="14.25" customHeight="1" x14ac:dyDescent="0.4"/>
    <row r="634" ht="14.25" customHeight="1" x14ac:dyDescent="0.4"/>
    <row r="635" ht="14.25" customHeight="1" x14ac:dyDescent="0.4"/>
    <row r="636" ht="14.25" customHeight="1" x14ac:dyDescent="0.4"/>
    <row r="637" ht="14.25" customHeight="1" x14ac:dyDescent="0.4"/>
    <row r="638" ht="14.25" customHeight="1" x14ac:dyDescent="0.4"/>
    <row r="639" ht="14.25" customHeight="1" x14ac:dyDescent="0.4"/>
    <row r="640" ht="14.25" customHeight="1" x14ac:dyDescent="0.4"/>
    <row r="641" ht="14.25" customHeight="1" x14ac:dyDescent="0.4"/>
    <row r="642" ht="14.25" customHeight="1" x14ac:dyDescent="0.4"/>
    <row r="643" ht="14.25" customHeight="1" x14ac:dyDescent="0.4"/>
    <row r="644" ht="14.25" customHeight="1" x14ac:dyDescent="0.4"/>
    <row r="645" ht="14.25" customHeight="1" x14ac:dyDescent="0.4"/>
    <row r="646" ht="14.25" customHeight="1" x14ac:dyDescent="0.4"/>
    <row r="647" ht="14.25" customHeight="1" x14ac:dyDescent="0.4"/>
    <row r="648" ht="14.25" customHeight="1" x14ac:dyDescent="0.4"/>
    <row r="649" ht="14.25" customHeight="1" x14ac:dyDescent="0.4"/>
    <row r="650" ht="14.25" customHeight="1" x14ac:dyDescent="0.4"/>
    <row r="651" ht="14.25" customHeight="1" x14ac:dyDescent="0.4"/>
    <row r="652" ht="14.25" customHeight="1" x14ac:dyDescent="0.4"/>
    <row r="653" ht="14.25" customHeight="1" x14ac:dyDescent="0.4"/>
    <row r="654" ht="14.25" customHeight="1" x14ac:dyDescent="0.4"/>
    <row r="655" ht="14.25" customHeight="1" x14ac:dyDescent="0.4"/>
    <row r="656" ht="14.25" customHeight="1" x14ac:dyDescent="0.4"/>
    <row r="657" ht="14.25" customHeight="1" x14ac:dyDescent="0.4"/>
    <row r="658" ht="14.25" customHeight="1" x14ac:dyDescent="0.4"/>
    <row r="659" ht="14.25" customHeight="1" x14ac:dyDescent="0.4"/>
    <row r="660" ht="14.25" customHeight="1" x14ac:dyDescent="0.4"/>
    <row r="661" ht="14.25" customHeight="1" x14ac:dyDescent="0.4"/>
    <row r="662" ht="14.25" customHeight="1" x14ac:dyDescent="0.4"/>
    <row r="663" ht="14.25" customHeight="1" x14ac:dyDescent="0.4"/>
    <row r="664" ht="14.25" customHeight="1" x14ac:dyDescent="0.4"/>
    <row r="665" ht="14.25" customHeight="1" x14ac:dyDescent="0.4"/>
    <row r="666" ht="14.25" customHeight="1" x14ac:dyDescent="0.4"/>
    <row r="667" ht="14.25" customHeight="1" x14ac:dyDescent="0.4"/>
    <row r="668" ht="14.25" customHeight="1" x14ac:dyDescent="0.4"/>
    <row r="669" ht="14.25" customHeight="1" x14ac:dyDescent="0.4"/>
    <row r="670" ht="14.25" customHeight="1" x14ac:dyDescent="0.4"/>
    <row r="671" ht="14.25" customHeight="1" x14ac:dyDescent="0.4"/>
    <row r="672" ht="14.25" customHeight="1" x14ac:dyDescent="0.4"/>
    <row r="673" ht="14.25" customHeight="1" x14ac:dyDescent="0.4"/>
    <row r="674" ht="14.25" customHeight="1" x14ac:dyDescent="0.4"/>
    <row r="675" ht="14.25" customHeight="1" x14ac:dyDescent="0.4"/>
    <row r="676" ht="14.25" customHeight="1" x14ac:dyDescent="0.4"/>
    <row r="677" ht="14.25" customHeight="1" x14ac:dyDescent="0.4"/>
    <row r="678" ht="14.25" customHeight="1" x14ac:dyDescent="0.4"/>
    <row r="679" ht="14.25" customHeight="1" x14ac:dyDescent="0.4"/>
    <row r="680" ht="14.25" customHeight="1" x14ac:dyDescent="0.4"/>
    <row r="681" ht="14.25" customHeight="1" x14ac:dyDescent="0.4"/>
    <row r="682" ht="14.25" customHeight="1" x14ac:dyDescent="0.4"/>
    <row r="683" ht="14.25" customHeight="1" x14ac:dyDescent="0.4"/>
    <row r="684" ht="14.25" customHeight="1" x14ac:dyDescent="0.4"/>
    <row r="685" ht="14.25" customHeight="1" x14ac:dyDescent="0.4"/>
    <row r="686" ht="14.25" customHeight="1" x14ac:dyDescent="0.4"/>
    <row r="687" ht="14.25" customHeight="1" x14ac:dyDescent="0.4"/>
    <row r="688" ht="14.25" customHeight="1" x14ac:dyDescent="0.4"/>
    <row r="689" ht="14.25" customHeight="1" x14ac:dyDescent="0.4"/>
    <row r="690" ht="14.25" customHeight="1" x14ac:dyDescent="0.4"/>
    <row r="691" ht="14.25" customHeight="1" x14ac:dyDescent="0.4"/>
    <row r="692" ht="14.25" customHeight="1" x14ac:dyDescent="0.4"/>
    <row r="693" ht="14.25" customHeight="1" x14ac:dyDescent="0.4"/>
    <row r="694" ht="14.25" customHeight="1" x14ac:dyDescent="0.4"/>
    <row r="695" ht="14.25" customHeight="1" x14ac:dyDescent="0.4"/>
    <row r="696" ht="14.25" customHeight="1" x14ac:dyDescent="0.4"/>
    <row r="697" ht="14.25" customHeight="1" x14ac:dyDescent="0.4"/>
    <row r="698" ht="14.25" customHeight="1" x14ac:dyDescent="0.4"/>
    <row r="699" ht="14.25" customHeight="1" x14ac:dyDescent="0.4"/>
    <row r="700" ht="14.25" customHeight="1" x14ac:dyDescent="0.4"/>
    <row r="701" ht="14.25" customHeight="1" x14ac:dyDescent="0.4"/>
    <row r="702" ht="14.25" customHeight="1" x14ac:dyDescent="0.4"/>
    <row r="703" ht="14.25" customHeight="1" x14ac:dyDescent="0.4"/>
    <row r="704" ht="14.25" customHeight="1" x14ac:dyDescent="0.4"/>
    <row r="705" ht="14.25" customHeight="1" x14ac:dyDescent="0.4"/>
    <row r="706" ht="14.25" customHeight="1" x14ac:dyDescent="0.4"/>
    <row r="707" ht="14.25" customHeight="1" x14ac:dyDescent="0.4"/>
    <row r="708" ht="14.25" customHeight="1" x14ac:dyDescent="0.4"/>
    <row r="709" ht="14.25" customHeight="1" x14ac:dyDescent="0.4"/>
    <row r="710" ht="14.25" customHeight="1" x14ac:dyDescent="0.4"/>
    <row r="711" ht="14.25" customHeight="1" x14ac:dyDescent="0.4"/>
    <row r="712" ht="14.25" customHeight="1" x14ac:dyDescent="0.4"/>
    <row r="713" ht="14.25" customHeight="1" x14ac:dyDescent="0.4"/>
    <row r="714" ht="14.25" customHeight="1" x14ac:dyDescent="0.4"/>
    <row r="715" ht="14.25" customHeight="1" x14ac:dyDescent="0.4"/>
    <row r="716" ht="14.25" customHeight="1" x14ac:dyDescent="0.4"/>
    <row r="717" ht="14.25" customHeight="1" x14ac:dyDescent="0.4"/>
    <row r="718" ht="14.25" customHeight="1" x14ac:dyDescent="0.4"/>
    <row r="719" ht="14.25" customHeight="1" x14ac:dyDescent="0.4"/>
    <row r="720" ht="14.25" customHeight="1" x14ac:dyDescent="0.4"/>
    <row r="721" ht="14.25" customHeight="1" x14ac:dyDescent="0.4"/>
    <row r="722" ht="14.25" customHeight="1" x14ac:dyDescent="0.4"/>
    <row r="723" ht="14.25" customHeight="1" x14ac:dyDescent="0.4"/>
    <row r="724" ht="14.25" customHeight="1" x14ac:dyDescent="0.4"/>
    <row r="725" ht="14.25" customHeight="1" x14ac:dyDescent="0.4"/>
    <row r="726" ht="14.25" customHeight="1" x14ac:dyDescent="0.4"/>
    <row r="727" ht="14.25" customHeight="1" x14ac:dyDescent="0.4"/>
    <row r="728" ht="14.25" customHeight="1" x14ac:dyDescent="0.4"/>
    <row r="729" ht="14.25" customHeight="1" x14ac:dyDescent="0.4"/>
    <row r="730" ht="14.25" customHeight="1" x14ac:dyDescent="0.4"/>
    <row r="731" ht="14.25" customHeight="1" x14ac:dyDescent="0.4"/>
    <row r="732" ht="14.25" customHeight="1" x14ac:dyDescent="0.4"/>
    <row r="733" ht="14.25" customHeight="1" x14ac:dyDescent="0.4"/>
    <row r="734" ht="14.25" customHeight="1" x14ac:dyDescent="0.4"/>
    <row r="735" ht="14.25" customHeight="1" x14ac:dyDescent="0.4"/>
    <row r="736" ht="14.25" customHeight="1" x14ac:dyDescent="0.4"/>
    <row r="737" ht="14.25" customHeight="1" x14ac:dyDescent="0.4"/>
    <row r="738" ht="14.25" customHeight="1" x14ac:dyDescent="0.4"/>
    <row r="739" ht="14.25" customHeight="1" x14ac:dyDescent="0.4"/>
    <row r="740" ht="14.25" customHeight="1" x14ac:dyDescent="0.4"/>
    <row r="741" ht="14.25" customHeight="1" x14ac:dyDescent="0.4"/>
    <row r="742" ht="14.25" customHeight="1" x14ac:dyDescent="0.4"/>
    <row r="743" ht="14.25" customHeight="1" x14ac:dyDescent="0.4"/>
    <row r="744" ht="14.25" customHeight="1" x14ac:dyDescent="0.4"/>
    <row r="745" ht="14.25" customHeight="1" x14ac:dyDescent="0.4"/>
    <row r="746" ht="14.25" customHeight="1" x14ac:dyDescent="0.4"/>
    <row r="747" ht="14.25" customHeight="1" x14ac:dyDescent="0.4"/>
    <row r="748" ht="14.25" customHeight="1" x14ac:dyDescent="0.4"/>
    <row r="749" ht="14.25" customHeight="1" x14ac:dyDescent="0.4"/>
    <row r="750" ht="14.25" customHeight="1" x14ac:dyDescent="0.4"/>
    <row r="751" ht="14.25" customHeight="1" x14ac:dyDescent="0.4"/>
    <row r="752" ht="14.25" customHeight="1" x14ac:dyDescent="0.4"/>
    <row r="753" ht="14.25" customHeight="1" x14ac:dyDescent="0.4"/>
    <row r="754" ht="14.25" customHeight="1" x14ac:dyDescent="0.4"/>
    <row r="755" ht="14.25" customHeight="1" x14ac:dyDescent="0.4"/>
    <row r="756" ht="14.25" customHeight="1" x14ac:dyDescent="0.4"/>
    <row r="757" ht="14.25" customHeight="1" x14ac:dyDescent="0.4"/>
    <row r="758" ht="14.25" customHeight="1" x14ac:dyDescent="0.4"/>
    <row r="759" ht="14.25" customHeight="1" x14ac:dyDescent="0.4"/>
    <row r="760" ht="14.25" customHeight="1" x14ac:dyDescent="0.4"/>
    <row r="761" ht="14.25" customHeight="1" x14ac:dyDescent="0.4"/>
    <row r="762" ht="14.25" customHeight="1" x14ac:dyDescent="0.4"/>
    <row r="763" ht="14.25" customHeight="1" x14ac:dyDescent="0.4"/>
    <row r="764" ht="14.25" customHeight="1" x14ac:dyDescent="0.4"/>
    <row r="765" ht="14.25" customHeight="1" x14ac:dyDescent="0.4"/>
    <row r="766" ht="14.25" customHeight="1" x14ac:dyDescent="0.4"/>
    <row r="767" ht="14.25" customHeight="1" x14ac:dyDescent="0.4"/>
    <row r="768" ht="14.25" customHeight="1" x14ac:dyDescent="0.4"/>
    <row r="769" ht="14.25" customHeight="1" x14ac:dyDescent="0.4"/>
    <row r="770" ht="14.25" customHeight="1" x14ac:dyDescent="0.4"/>
    <row r="771" ht="14.25" customHeight="1" x14ac:dyDescent="0.4"/>
    <row r="772" ht="14.25" customHeight="1" x14ac:dyDescent="0.4"/>
    <row r="773" ht="14.25" customHeight="1" x14ac:dyDescent="0.4"/>
    <row r="774" ht="14.25" customHeight="1" x14ac:dyDescent="0.4"/>
    <row r="775" ht="14.25" customHeight="1" x14ac:dyDescent="0.4"/>
    <row r="776" ht="14.25" customHeight="1" x14ac:dyDescent="0.4"/>
    <row r="777" ht="14.25" customHeight="1" x14ac:dyDescent="0.4"/>
    <row r="778" ht="14.25" customHeight="1" x14ac:dyDescent="0.4"/>
    <row r="779" ht="14.25" customHeight="1" x14ac:dyDescent="0.4"/>
    <row r="780" ht="14.25" customHeight="1" x14ac:dyDescent="0.4"/>
    <row r="781" ht="14.25" customHeight="1" x14ac:dyDescent="0.4"/>
    <row r="782" ht="14.25" customHeight="1" x14ac:dyDescent="0.4"/>
    <row r="783" ht="14.25" customHeight="1" x14ac:dyDescent="0.4"/>
    <row r="784" ht="14.25" customHeight="1" x14ac:dyDescent="0.4"/>
    <row r="785" ht="14.25" customHeight="1" x14ac:dyDescent="0.4"/>
    <row r="786" ht="14.25" customHeight="1" x14ac:dyDescent="0.4"/>
    <row r="787" ht="14.25" customHeight="1" x14ac:dyDescent="0.4"/>
    <row r="788" ht="14.25" customHeight="1" x14ac:dyDescent="0.4"/>
    <row r="789" ht="14.25" customHeight="1" x14ac:dyDescent="0.4"/>
    <row r="790" ht="14.25" customHeight="1" x14ac:dyDescent="0.4"/>
    <row r="791" ht="14.25" customHeight="1" x14ac:dyDescent="0.4"/>
    <row r="792" ht="14.25" customHeight="1" x14ac:dyDescent="0.4"/>
    <row r="793" ht="14.25" customHeight="1" x14ac:dyDescent="0.4"/>
    <row r="794" ht="14.25" customHeight="1" x14ac:dyDescent="0.4"/>
    <row r="795" ht="14.25" customHeight="1" x14ac:dyDescent="0.4"/>
    <row r="796" ht="14.25" customHeight="1" x14ac:dyDescent="0.4"/>
    <row r="797" ht="14.25" customHeight="1" x14ac:dyDescent="0.4"/>
    <row r="798" ht="14.25" customHeight="1" x14ac:dyDescent="0.4"/>
    <row r="799" ht="14.25" customHeight="1" x14ac:dyDescent="0.4"/>
    <row r="800" ht="14.25" customHeight="1" x14ac:dyDescent="0.4"/>
    <row r="801" ht="14.25" customHeight="1" x14ac:dyDescent="0.4"/>
    <row r="802" ht="14.25" customHeight="1" x14ac:dyDescent="0.4"/>
    <row r="803" ht="14.25" customHeight="1" x14ac:dyDescent="0.4"/>
    <row r="804" ht="14.25" customHeight="1" x14ac:dyDescent="0.4"/>
    <row r="805" ht="14.25" customHeight="1" x14ac:dyDescent="0.4"/>
    <row r="806" ht="14.25" customHeight="1" x14ac:dyDescent="0.4"/>
    <row r="807" ht="14.25" customHeight="1" x14ac:dyDescent="0.4"/>
    <row r="808" ht="14.25" customHeight="1" x14ac:dyDescent="0.4"/>
    <row r="809" ht="14.25" customHeight="1" x14ac:dyDescent="0.4"/>
    <row r="810" ht="14.25" customHeight="1" x14ac:dyDescent="0.4"/>
    <row r="811" ht="14.25" customHeight="1" x14ac:dyDescent="0.4"/>
    <row r="812" ht="14.25" customHeight="1" x14ac:dyDescent="0.4"/>
    <row r="813" ht="14.25" customHeight="1" x14ac:dyDescent="0.4"/>
    <row r="814" ht="14.25" customHeight="1" x14ac:dyDescent="0.4"/>
    <row r="815" ht="14.25" customHeight="1" x14ac:dyDescent="0.4"/>
    <row r="816" ht="14.25" customHeight="1" x14ac:dyDescent="0.4"/>
    <row r="817" ht="14.25" customHeight="1" x14ac:dyDescent="0.4"/>
    <row r="818" ht="14.25" customHeight="1" x14ac:dyDescent="0.4"/>
    <row r="819" ht="14.25" customHeight="1" x14ac:dyDescent="0.4"/>
    <row r="820" ht="14.25" customHeight="1" x14ac:dyDescent="0.4"/>
    <row r="821" ht="14.25" customHeight="1" x14ac:dyDescent="0.4"/>
    <row r="822" ht="14.25" customHeight="1" x14ac:dyDescent="0.4"/>
    <row r="823" ht="14.25" customHeight="1" x14ac:dyDescent="0.4"/>
    <row r="824" ht="14.25" customHeight="1" x14ac:dyDescent="0.4"/>
    <row r="825" ht="14.25" customHeight="1" x14ac:dyDescent="0.4"/>
    <row r="826" ht="14.25" customHeight="1" x14ac:dyDescent="0.4"/>
    <row r="827" ht="14.25" customHeight="1" x14ac:dyDescent="0.4"/>
    <row r="828" ht="14.25" customHeight="1" x14ac:dyDescent="0.4"/>
    <row r="829" ht="14.25" customHeight="1" x14ac:dyDescent="0.4"/>
    <row r="830" ht="14.25" customHeight="1" x14ac:dyDescent="0.4"/>
    <row r="831" ht="14.25" customHeight="1" x14ac:dyDescent="0.4"/>
    <row r="832" ht="14.25" customHeight="1" x14ac:dyDescent="0.4"/>
    <row r="833" ht="14.25" customHeight="1" x14ac:dyDescent="0.4"/>
    <row r="834" ht="14.25" customHeight="1" x14ac:dyDescent="0.4"/>
    <row r="835" ht="14.25" customHeight="1" x14ac:dyDescent="0.4"/>
    <row r="836" ht="14.25" customHeight="1" x14ac:dyDescent="0.4"/>
    <row r="837" ht="14.25" customHeight="1" x14ac:dyDescent="0.4"/>
    <row r="838" ht="14.25" customHeight="1" x14ac:dyDescent="0.4"/>
    <row r="839" ht="14.25" customHeight="1" x14ac:dyDescent="0.4"/>
    <row r="840" ht="14.25" customHeight="1" x14ac:dyDescent="0.4"/>
    <row r="841" ht="14.25" customHeight="1" x14ac:dyDescent="0.4"/>
    <row r="842" ht="14.25" customHeight="1" x14ac:dyDescent="0.4"/>
    <row r="843" ht="14.25" customHeight="1" x14ac:dyDescent="0.4"/>
    <row r="844" ht="14.25" customHeight="1" x14ac:dyDescent="0.4"/>
    <row r="845" ht="14.25" customHeight="1" x14ac:dyDescent="0.4"/>
    <row r="846" ht="14.25" customHeight="1" x14ac:dyDescent="0.4"/>
    <row r="847" ht="14.25" customHeight="1" x14ac:dyDescent="0.4"/>
    <row r="848" ht="14.25" customHeight="1" x14ac:dyDescent="0.4"/>
    <row r="849" ht="14.25" customHeight="1" x14ac:dyDescent="0.4"/>
    <row r="850" ht="14.25" customHeight="1" x14ac:dyDescent="0.4"/>
    <row r="851" ht="14.25" customHeight="1" x14ac:dyDescent="0.4"/>
    <row r="852" ht="14.25" customHeight="1" x14ac:dyDescent="0.4"/>
    <row r="853" ht="14.25" customHeight="1" x14ac:dyDescent="0.4"/>
    <row r="854" ht="14.25" customHeight="1" x14ac:dyDescent="0.4"/>
    <row r="855" ht="14.25" customHeight="1" x14ac:dyDescent="0.4"/>
    <row r="856" ht="14.25" customHeight="1" x14ac:dyDescent="0.4"/>
    <row r="857" ht="14.25" customHeight="1" x14ac:dyDescent="0.4"/>
    <row r="858" ht="14.25" customHeight="1" x14ac:dyDescent="0.4"/>
    <row r="859" ht="14.25" customHeight="1" x14ac:dyDescent="0.4"/>
    <row r="860" ht="14.25" customHeight="1" x14ac:dyDescent="0.4"/>
    <row r="861" ht="14.25" customHeight="1" x14ac:dyDescent="0.4"/>
    <row r="862" ht="14.25" customHeight="1" x14ac:dyDescent="0.4"/>
    <row r="863" ht="14.25" customHeight="1" x14ac:dyDescent="0.4"/>
    <row r="864" ht="14.25" customHeight="1" x14ac:dyDescent="0.4"/>
    <row r="865" ht="14.25" customHeight="1" x14ac:dyDescent="0.4"/>
    <row r="866" ht="14.25" customHeight="1" x14ac:dyDescent="0.4"/>
    <row r="867" ht="14.25" customHeight="1" x14ac:dyDescent="0.4"/>
    <row r="868" ht="14.25" customHeight="1" x14ac:dyDescent="0.4"/>
    <row r="869" ht="14.25" customHeight="1" x14ac:dyDescent="0.4"/>
    <row r="870" ht="14.25" customHeight="1" x14ac:dyDescent="0.4"/>
    <row r="871" ht="14.25" customHeight="1" x14ac:dyDescent="0.4"/>
    <row r="872" ht="14.25" customHeight="1" x14ac:dyDescent="0.4"/>
    <row r="873" ht="14.25" customHeight="1" x14ac:dyDescent="0.4"/>
    <row r="874" ht="14.25" customHeight="1" x14ac:dyDescent="0.4"/>
    <row r="875" ht="14.25" customHeight="1" x14ac:dyDescent="0.4"/>
    <row r="876" ht="14.25" customHeight="1" x14ac:dyDescent="0.4"/>
    <row r="877" ht="14.25" customHeight="1" x14ac:dyDescent="0.4"/>
    <row r="878" ht="14.25" customHeight="1" x14ac:dyDescent="0.4"/>
    <row r="879" ht="14.25" customHeight="1" x14ac:dyDescent="0.4"/>
    <row r="880" ht="14.25" customHeight="1" x14ac:dyDescent="0.4"/>
    <row r="881" ht="14.25" customHeight="1" x14ac:dyDescent="0.4"/>
    <row r="882" ht="14.25" customHeight="1" x14ac:dyDescent="0.4"/>
    <row r="883" ht="14.25" customHeight="1" x14ac:dyDescent="0.4"/>
    <row r="884" ht="14.25" customHeight="1" x14ac:dyDescent="0.4"/>
    <row r="885" ht="14.25" customHeight="1" x14ac:dyDescent="0.4"/>
    <row r="886" ht="14.25" customHeight="1" x14ac:dyDescent="0.4"/>
    <row r="887" ht="14.25" customHeight="1" x14ac:dyDescent="0.4"/>
    <row r="888" ht="14.25" customHeight="1" x14ac:dyDescent="0.4"/>
    <row r="889" ht="14.25" customHeight="1" x14ac:dyDescent="0.4"/>
    <row r="890" ht="14.25" customHeight="1" x14ac:dyDescent="0.4"/>
    <row r="891" ht="14.25" customHeight="1" x14ac:dyDescent="0.4"/>
    <row r="892" ht="14.25" customHeight="1" x14ac:dyDescent="0.4"/>
    <row r="893" ht="14.25" customHeight="1" x14ac:dyDescent="0.4"/>
    <row r="894" ht="14.25" customHeight="1" x14ac:dyDescent="0.4"/>
    <row r="895" ht="14.25" customHeight="1" x14ac:dyDescent="0.4"/>
    <row r="896" ht="14.25" customHeight="1" x14ac:dyDescent="0.4"/>
    <row r="897" ht="14.25" customHeight="1" x14ac:dyDescent="0.4"/>
    <row r="898" ht="14.25" customHeight="1" x14ac:dyDescent="0.4"/>
    <row r="899" ht="14.25" customHeight="1" x14ac:dyDescent="0.4"/>
    <row r="900" ht="14.25" customHeight="1" x14ac:dyDescent="0.4"/>
    <row r="901" ht="14.25" customHeight="1" x14ac:dyDescent="0.4"/>
    <row r="902" ht="14.25" customHeight="1" x14ac:dyDescent="0.4"/>
    <row r="903" ht="14.25" customHeight="1" x14ac:dyDescent="0.4"/>
    <row r="904" ht="14.25" customHeight="1" x14ac:dyDescent="0.4"/>
    <row r="905" ht="14.25" customHeight="1" x14ac:dyDescent="0.4"/>
    <row r="906" ht="14.25" customHeight="1" x14ac:dyDescent="0.4"/>
    <row r="907" ht="14.25" customHeight="1" x14ac:dyDescent="0.4"/>
    <row r="908" ht="14.25" customHeight="1" x14ac:dyDescent="0.4"/>
    <row r="909" ht="14.25" customHeight="1" x14ac:dyDescent="0.4"/>
    <row r="910" ht="14.25" customHeight="1" x14ac:dyDescent="0.4"/>
    <row r="911" ht="14.25" customHeight="1" x14ac:dyDescent="0.4"/>
    <row r="912" ht="14.25" customHeight="1" x14ac:dyDescent="0.4"/>
    <row r="913" ht="14.25" customHeight="1" x14ac:dyDescent="0.4"/>
    <row r="914" ht="14.25" customHeight="1" x14ac:dyDescent="0.4"/>
    <row r="915" ht="14.25" customHeight="1" x14ac:dyDescent="0.4"/>
    <row r="916" ht="14.25" customHeight="1" x14ac:dyDescent="0.4"/>
    <row r="917" ht="14.25" customHeight="1" x14ac:dyDescent="0.4"/>
    <row r="918" ht="14.25" customHeight="1" x14ac:dyDescent="0.4"/>
    <row r="919" ht="14.25" customHeight="1" x14ac:dyDescent="0.4"/>
    <row r="920" ht="14.25" customHeight="1" x14ac:dyDescent="0.4"/>
    <row r="921" ht="14.25" customHeight="1" x14ac:dyDescent="0.4"/>
    <row r="922" ht="14.25" customHeight="1" x14ac:dyDescent="0.4"/>
    <row r="923" ht="14.25" customHeight="1" x14ac:dyDescent="0.4"/>
    <row r="924" ht="14.25" customHeight="1" x14ac:dyDescent="0.4"/>
    <row r="925" ht="14.25" customHeight="1" x14ac:dyDescent="0.4"/>
    <row r="926" ht="14.25" customHeight="1" x14ac:dyDescent="0.4"/>
    <row r="927" ht="14.25" customHeight="1" x14ac:dyDescent="0.4"/>
    <row r="928" ht="14.25" customHeight="1" x14ac:dyDescent="0.4"/>
    <row r="929" ht="14.25" customHeight="1" x14ac:dyDescent="0.4"/>
    <row r="930" ht="14.25" customHeight="1" x14ac:dyDescent="0.4"/>
    <row r="931" ht="14.25" customHeight="1" x14ac:dyDescent="0.4"/>
    <row r="932" ht="14.25" customHeight="1" x14ac:dyDescent="0.4"/>
    <row r="933" ht="14.25" customHeight="1" x14ac:dyDescent="0.4"/>
    <row r="934" ht="14.25" customHeight="1" x14ac:dyDescent="0.4"/>
    <row r="935" ht="14.25" customHeight="1" x14ac:dyDescent="0.4"/>
    <row r="936" ht="14.25" customHeight="1" x14ac:dyDescent="0.4"/>
    <row r="937" ht="14.25" customHeight="1" x14ac:dyDescent="0.4"/>
    <row r="938" ht="14.25" customHeight="1" x14ac:dyDescent="0.4"/>
    <row r="939" ht="14.25" customHeight="1" x14ac:dyDescent="0.4"/>
    <row r="940" ht="14.25" customHeight="1" x14ac:dyDescent="0.4"/>
    <row r="941" ht="14.25" customHeight="1" x14ac:dyDescent="0.4"/>
    <row r="942" ht="14.25" customHeight="1" x14ac:dyDescent="0.4"/>
    <row r="943" ht="14.25" customHeight="1" x14ac:dyDescent="0.4"/>
    <row r="944" ht="14.25" customHeight="1" x14ac:dyDescent="0.4"/>
    <row r="945" ht="14.25" customHeight="1" x14ac:dyDescent="0.4"/>
    <row r="946" ht="14.25" customHeight="1" x14ac:dyDescent="0.4"/>
    <row r="947" ht="14.25" customHeight="1" x14ac:dyDescent="0.4"/>
    <row r="948" ht="14.25" customHeight="1" x14ac:dyDescent="0.4"/>
    <row r="949" ht="14.25" customHeight="1" x14ac:dyDescent="0.4"/>
    <row r="950" ht="14.25" customHeight="1" x14ac:dyDescent="0.4"/>
    <row r="951" ht="14.25" customHeight="1" x14ac:dyDescent="0.4"/>
    <row r="952" ht="14.25" customHeight="1" x14ac:dyDescent="0.4"/>
    <row r="953" ht="14.25" customHeight="1" x14ac:dyDescent="0.4"/>
    <row r="954" ht="14.25" customHeight="1" x14ac:dyDescent="0.4"/>
    <row r="955" ht="14.25" customHeight="1" x14ac:dyDescent="0.4"/>
    <row r="956" ht="14.25" customHeight="1" x14ac:dyDescent="0.4"/>
    <row r="957" ht="14.25" customHeight="1" x14ac:dyDescent="0.4"/>
    <row r="958" ht="14.25" customHeight="1" x14ac:dyDescent="0.4"/>
    <row r="959" ht="14.25" customHeight="1" x14ac:dyDescent="0.4"/>
    <row r="960" ht="14.25" customHeight="1" x14ac:dyDescent="0.4"/>
    <row r="961" ht="14.25" customHeight="1" x14ac:dyDescent="0.4"/>
    <row r="962" ht="14.25" customHeight="1" x14ac:dyDescent="0.4"/>
    <row r="963" ht="14.25" customHeight="1" x14ac:dyDescent="0.4"/>
    <row r="964" ht="14.25" customHeight="1" x14ac:dyDescent="0.4"/>
    <row r="965" ht="14.25" customHeight="1" x14ac:dyDescent="0.4"/>
    <row r="966" ht="14.25" customHeight="1" x14ac:dyDescent="0.4"/>
    <row r="967" ht="14.25" customHeight="1" x14ac:dyDescent="0.4"/>
    <row r="968" ht="14.25" customHeight="1" x14ac:dyDescent="0.4"/>
    <row r="969" ht="14.25" customHeight="1" x14ac:dyDescent="0.4"/>
    <row r="970" ht="14.25" customHeight="1" x14ac:dyDescent="0.4"/>
    <row r="971" ht="14.25" customHeight="1" x14ac:dyDescent="0.4"/>
    <row r="972" ht="14.25" customHeight="1" x14ac:dyDescent="0.4"/>
    <row r="973" ht="14.25" customHeight="1" x14ac:dyDescent="0.4"/>
    <row r="974" ht="14.25" customHeight="1" x14ac:dyDescent="0.4"/>
    <row r="975" ht="14.25" customHeight="1" x14ac:dyDescent="0.4"/>
    <row r="976" ht="14.25" customHeight="1" x14ac:dyDescent="0.4"/>
    <row r="977" ht="14.25" customHeight="1" x14ac:dyDescent="0.4"/>
  </sheetData>
  <mergeCells count="70">
    <mergeCell ref="G15:G22"/>
    <mergeCell ref="G25:G30"/>
    <mergeCell ref="G33:G38"/>
    <mergeCell ref="G41:G48"/>
    <mergeCell ref="M49:M56"/>
    <mergeCell ref="H49:H56"/>
    <mergeCell ref="H23:H30"/>
    <mergeCell ref="J57:J64"/>
    <mergeCell ref="L53:L60"/>
    <mergeCell ref="L61:L68"/>
    <mergeCell ref="M65:M72"/>
    <mergeCell ref="K11:K18"/>
    <mergeCell ref="H57:H64"/>
    <mergeCell ref="I61:I68"/>
    <mergeCell ref="H65:H72"/>
    <mergeCell ref="I69:I76"/>
    <mergeCell ref="H73:H80"/>
    <mergeCell ref="A24:A25"/>
    <mergeCell ref="A26:A27"/>
    <mergeCell ref="A54:A55"/>
    <mergeCell ref="J11:J16"/>
    <mergeCell ref="A52:A53"/>
    <mergeCell ref="C49:C72"/>
    <mergeCell ref="B65:B80"/>
    <mergeCell ref="A78:A79"/>
    <mergeCell ref="A56:A57"/>
    <mergeCell ref="F69:F76"/>
    <mergeCell ref="A40:A41"/>
    <mergeCell ref="A58:A59"/>
    <mergeCell ref="A60:A61"/>
    <mergeCell ref="A62:A63"/>
    <mergeCell ref="D69:D76"/>
    <mergeCell ref="E45:E52"/>
    <mergeCell ref="A8:A9"/>
    <mergeCell ref="A10:A11"/>
    <mergeCell ref="A6:A7"/>
    <mergeCell ref="A12:A13"/>
    <mergeCell ref="B1:M1"/>
    <mergeCell ref="J3:J10"/>
    <mergeCell ref="L3:L10"/>
    <mergeCell ref="A4:A5"/>
    <mergeCell ref="H7:H14"/>
    <mergeCell ref="L11:L18"/>
    <mergeCell ref="A14:A15"/>
    <mergeCell ref="A16:A17"/>
    <mergeCell ref="A18:A19"/>
    <mergeCell ref="H15:H22"/>
    <mergeCell ref="A20:A21"/>
    <mergeCell ref="A22:A23"/>
    <mergeCell ref="A28:A29"/>
    <mergeCell ref="A46:A47"/>
    <mergeCell ref="A48:A49"/>
    <mergeCell ref="A50:A51"/>
    <mergeCell ref="D53:D60"/>
    <mergeCell ref="A42:A43"/>
    <mergeCell ref="A44:A45"/>
    <mergeCell ref="A30:A31"/>
    <mergeCell ref="A32:A33"/>
    <mergeCell ref="A34:A35"/>
    <mergeCell ref="A36:A37"/>
    <mergeCell ref="A38:A39"/>
    <mergeCell ref="D61:D68"/>
    <mergeCell ref="A64:A65"/>
    <mergeCell ref="A80:A81"/>
    <mergeCell ref="A66:A67"/>
    <mergeCell ref="A68:A69"/>
    <mergeCell ref="A70:A71"/>
    <mergeCell ref="A72:A73"/>
    <mergeCell ref="A74:A75"/>
    <mergeCell ref="A76:A77"/>
  </mergeCells>
  <hyperlinks>
    <hyperlink ref="B1:B1048576" r:id="rId1" display="https://sotodelreal.eternity.online/videoconferencia.php?sala=HistoriaArteCostura " xr:uid="{00000000-0004-0000-0000-000001000000}"/>
    <hyperlink ref="C1:C1048576" r:id="rId2" display="https://sotodelreal.eternity.online/videoconferencia.php?sala=DibujoPinturaTeatro " xr:uid="{00000000-0004-0000-0000-000002000000}"/>
    <hyperlink ref="D1:D1048576" r:id="rId3" display="https://sotodelreal.eternity.online/videoconferencia.php?sala=Baile1 " xr:uid="{00000000-0004-0000-0000-000003000000}"/>
    <hyperlink ref="F1:F1048576" r:id="rId4" display="https://sotodelreal.eternity.online/videoconferencia.php?sala=ManualidadesArtattackGmantenimiento&amp;nombre=Manualidades%2FArt+attack%2FG.+mantenimiento " xr:uid="{00000000-0004-0000-0000-000004000000}"/>
    <hyperlink ref="I1:I1048576" r:id="rId5" display="https://sotodelreal.eternity.online/videoconferencia.php?sala=YogaCorrectvaTaichi" xr:uid="{00000000-0004-0000-0000-000005000000}"/>
    <hyperlink ref="J1:J1048576" r:id="rId6" display="https://sotodelreal.eternity.online/videoconferencia.php?sala=ActividadesDirigidas1GimnasioyPiscina&amp;nombre=Actividades+Dirigidas+1-Gimnasio+y+Piscina " xr:uid="{00000000-0004-0000-0000-000006000000}"/>
    <hyperlink ref="K1:K1048576" r:id="rId7" display="https://sotodelreal.eternity.online/videoconferencia.php?sala=ActividadesDirigidas2GimnasioyPiscina " xr:uid="{00000000-0004-0000-0000-000007000000}"/>
    <hyperlink ref="L1:L1048576" r:id="rId8" display="https://sotodelreal.eternity.online/videoconferencia.php?sala=GimnasiasTeraputicas " xr:uid="{00000000-0004-0000-0000-000008000000}"/>
    <hyperlink ref="M1:M1048576" r:id="rId9" display="https://sotodelreal.eternity.online/videoconferencia.php?sala=EntrenamientoFuncional " xr:uid="{00000000-0004-0000-0000-000009000000}"/>
    <hyperlink ref="G1:G1048576" r:id="rId10" display="https://sotodelreal.eternity.online/videoconferencia.php?sala=Ajedrez" xr:uid="{89A9CBCE-3619-46D9-8F13-C6789F9EC17E}"/>
    <hyperlink ref="H1:H1048576" r:id="rId11" display="https://sotodelreal.eternity.online/videoconferencia.php?sala=PilatesGRtmica " xr:uid="{030AF850-262C-481B-BFF2-16F06BE31C65}"/>
    <hyperlink ref="E1:E1048576" r:id="rId12" display="https://sotodelreal.eternity.online/videoconferencia.php?sala=Baile2 " xr:uid="{797EBA06-89E5-4814-A221-4FA0F52997DC}"/>
  </hyperlinks>
  <pageMargins left="0.7" right="0.7" top="0.75" bottom="0.75" header="0" footer="0"/>
  <pageSetup paperSize="9" scale="43" orientation="landscape"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980"/>
  <sheetViews>
    <sheetView zoomScale="40" zoomScaleNormal="40" workbookViewId="0">
      <selection activeCell="F2" sqref="F2"/>
    </sheetView>
  </sheetViews>
  <sheetFormatPr baseColWidth="10" defaultColWidth="12.625" defaultRowHeight="15" customHeight="1" x14ac:dyDescent="0.25"/>
  <cols>
    <col min="1" max="1" width="10.125" bestFit="1" customWidth="1"/>
    <col min="2" max="2" width="20.75" style="1" bestFit="1" customWidth="1"/>
    <col min="3" max="3" width="18" style="1" bestFit="1" customWidth="1"/>
    <col min="4" max="4" width="15.125" style="1" bestFit="1" customWidth="1"/>
    <col min="5" max="5" width="20.125" style="1" bestFit="1" customWidth="1"/>
    <col min="6" max="6" width="13.875" style="1" bestFit="1" customWidth="1"/>
    <col min="7" max="7" width="20.75" style="1" bestFit="1" customWidth="1"/>
    <col min="8" max="8" width="17" style="40" bestFit="1" customWidth="1"/>
    <col min="9" max="9" width="18.25" style="1" bestFit="1" customWidth="1"/>
    <col min="10" max="10" width="13.25" style="1" bestFit="1" customWidth="1"/>
    <col min="11" max="11" width="13.875" style="1" bestFit="1" customWidth="1"/>
    <col min="12" max="12" width="19.75" style="1" bestFit="1" customWidth="1"/>
    <col min="13" max="14" width="20.125" style="1" bestFit="1" customWidth="1"/>
    <col min="15" max="42" width="10.625" customWidth="1"/>
  </cols>
  <sheetData>
    <row r="1" spans="1:14" ht="18" x14ac:dyDescent="0.2">
      <c r="A1" s="23"/>
      <c r="B1" s="129" t="s">
        <v>0</v>
      </c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1"/>
    </row>
    <row r="2" spans="1:14" ht="18" x14ac:dyDescent="0.2">
      <c r="A2" s="24"/>
      <c r="B2" s="25" t="str">
        <f>HYPERLINK("https://sotodelreal.eternity.online/Informticayfotografa","SALA 1")</f>
        <v>SALA 1</v>
      </c>
      <c r="C2" s="25" t="str">
        <f>HYPERLINK("https://sotodelreal.eternity.online/HistoriaArteCostura","SALA 2")</f>
        <v>SALA 2</v>
      </c>
      <c r="D2" s="25" t="str">
        <f>HYPERLINK("https://sotodelreal.eternity.online/DibujopinturaTeatro","SALA 3")</f>
        <v>SALA 3</v>
      </c>
      <c r="E2" s="25" t="str">
        <f>HYPERLINK("https://sotodelreal.eternity.online/Baile1","SALA 4")</f>
        <v>SALA 4</v>
      </c>
      <c r="F2" s="47" t="str">
        <f>HYPERLINK("https://sotodelreal.eternity.online/Baile2","SALA 5")</f>
        <v>SALA 5</v>
      </c>
      <c r="G2" s="25" t="str">
        <f>HYPERLINK("https://sotodelreal.eternity.online/ManualidadesArtattackGmantenimiento","SALA 6")</f>
        <v>SALA 6</v>
      </c>
      <c r="H2" s="25" t="s">
        <v>11</v>
      </c>
      <c r="I2" s="25" t="str">
        <f>HYPERLINK("https://sotodelreal.eternity.online/PilatesGRtmica","SALA 12")</f>
        <v>SALA 12</v>
      </c>
      <c r="J2" s="25" t="str">
        <f>HYPERLINK("https://sotodelreal.eternity.online/YogaCorrectivaTaichi","SALA 13")</f>
        <v>SALA 13</v>
      </c>
      <c r="K2" s="25" t="str">
        <f>HYPERLINK("https://sotodelreal.eternity.online/ActividadesDirigidas1GimnasioyPiscina","SALA 14")</f>
        <v>SALA 14</v>
      </c>
      <c r="L2" s="25" t="str">
        <f>HYPERLINK("https://sotodelreal.eternity.online/ActividadesDirigidas2GimnasioyPiscina","SALA 15")</f>
        <v>SALA 15</v>
      </c>
      <c r="M2" s="25" t="str">
        <f>HYPERLINK("https://sotodelreal.eternity.online/GimnasiasTeraputicas","SALA 16")</f>
        <v>SALA 16</v>
      </c>
      <c r="N2" s="26" t="str">
        <f>HYPERLINK("https://sotodelreal.eternity.online/EntrenamientoFuncional","SALA 17")</f>
        <v>SALA 17</v>
      </c>
    </row>
    <row r="3" spans="1:14" ht="14.25" customHeight="1" x14ac:dyDescent="0.25">
      <c r="A3" s="97">
        <v>0.39583333333333298</v>
      </c>
      <c r="B3" s="25"/>
      <c r="C3" s="25"/>
      <c r="D3" s="25"/>
      <c r="E3" s="25"/>
      <c r="F3" s="25"/>
      <c r="G3" s="25"/>
      <c r="H3" s="39"/>
      <c r="I3" s="25"/>
      <c r="J3" s="25"/>
      <c r="K3" s="25"/>
      <c r="L3" s="25"/>
      <c r="M3" s="25"/>
      <c r="N3" s="26"/>
    </row>
    <row r="4" spans="1:14" ht="14.25" customHeight="1" x14ac:dyDescent="0.25">
      <c r="A4" s="98"/>
      <c r="B4" s="25"/>
      <c r="C4" s="25"/>
      <c r="D4" s="25"/>
      <c r="E4" s="25"/>
      <c r="F4" s="25"/>
      <c r="G4" s="25"/>
      <c r="H4" s="39"/>
      <c r="I4" s="25"/>
      <c r="J4" s="25"/>
      <c r="K4" s="25"/>
      <c r="L4" s="25"/>
      <c r="M4" s="116" t="str">
        <f>HYPERLINK("https://sotodelreal.eternity.online/GimnasiasTeraputicas","GIMNASIA CORRECTIVA")</f>
        <v>GIMNASIA CORRECTIVA</v>
      </c>
      <c r="N4" s="26"/>
    </row>
    <row r="5" spans="1:14" ht="14.25" customHeight="1" x14ac:dyDescent="0.25">
      <c r="A5" s="97">
        <v>0.40625</v>
      </c>
      <c r="B5" s="25"/>
      <c r="C5" s="25"/>
      <c r="D5" s="25"/>
      <c r="E5" s="25"/>
      <c r="F5" s="25"/>
      <c r="G5" s="25"/>
      <c r="H5" s="39"/>
      <c r="I5" s="25"/>
      <c r="J5" s="25"/>
      <c r="K5" s="25"/>
      <c r="L5" s="25"/>
      <c r="M5" s="117"/>
      <c r="N5" s="26"/>
    </row>
    <row r="6" spans="1:14" ht="14.25" customHeight="1" x14ac:dyDescent="0.25">
      <c r="A6" s="98"/>
      <c r="B6" s="25"/>
      <c r="C6" s="25"/>
      <c r="D6" s="25"/>
      <c r="E6" s="25"/>
      <c r="F6" s="25"/>
      <c r="G6" s="25"/>
      <c r="H6" s="39"/>
      <c r="I6" s="25"/>
      <c r="J6" s="25"/>
      <c r="K6" s="25"/>
      <c r="L6" s="25"/>
      <c r="M6" s="117"/>
      <c r="N6" s="26"/>
    </row>
    <row r="7" spans="1:14" ht="14.25" customHeight="1" x14ac:dyDescent="0.25">
      <c r="A7" s="97">
        <v>0.41666666666666702</v>
      </c>
      <c r="B7" s="25"/>
      <c r="C7" s="25"/>
      <c r="D7" s="25"/>
      <c r="E7" s="25"/>
      <c r="F7" s="25"/>
      <c r="G7" s="25"/>
      <c r="H7" s="39"/>
      <c r="I7" s="25"/>
      <c r="J7" s="25"/>
      <c r="K7" s="25"/>
      <c r="L7" s="25"/>
      <c r="M7" s="117"/>
      <c r="N7" s="26"/>
    </row>
    <row r="8" spans="1:14" ht="14.25" customHeight="1" x14ac:dyDescent="0.25">
      <c r="A8" s="98"/>
      <c r="B8" s="25"/>
      <c r="C8" s="25"/>
      <c r="D8" s="25"/>
      <c r="E8" s="25"/>
      <c r="F8" s="25"/>
      <c r="G8" s="25"/>
      <c r="H8" s="39"/>
      <c r="I8" s="25"/>
      <c r="J8" s="95" t="str">
        <f>HYPERLINK("https://sotodelreal.eternity.online/YogaCorrectivaTaichi","YOGA 1")</f>
        <v>YOGA 1</v>
      </c>
      <c r="K8" s="25"/>
      <c r="L8" s="25"/>
      <c r="M8" s="117"/>
      <c r="N8" s="132" t="str">
        <f>HYPERLINK("https://sotodelreal.eternity.online/EntrenamientoFuncional","GAP")</f>
        <v>GAP</v>
      </c>
    </row>
    <row r="9" spans="1:14" ht="14.25" customHeight="1" x14ac:dyDescent="0.25">
      <c r="A9" s="97">
        <v>0.42708333333333298</v>
      </c>
      <c r="B9" s="25"/>
      <c r="C9" s="25"/>
      <c r="D9" s="25"/>
      <c r="E9" s="25"/>
      <c r="F9" s="25"/>
      <c r="G9" s="25"/>
      <c r="H9" s="39"/>
      <c r="I9" s="25"/>
      <c r="J9" s="96"/>
      <c r="K9" s="25"/>
      <c r="L9" s="25"/>
      <c r="M9" s="117"/>
      <c r="N9" s="133"/>
    </row>
    <row r="10" spans="1:14" ht="14.25" customHeight="1" x14ac:dyDescent="0.25">
      <c r="A10" s="98"/>
      <c r="B10" s="25"/>
      <c r="C10" s="25"/>
      <c r="D10" s="25"/>
      <c r="E10" s="25"/>
      <c r="F10" s="25"/>
      <c r="G10" s="25"/>
      <c r="H10" s="39"/>
      <c r="I10" s="25"/>
      <c r="J10" s="96"/>
      <c r="K10" s="25"/>
      <c r="L10" s="25"/>
      <c r="M10" s="117"/>
      <c r="N10" s="133"/>
    </row>
    <row r="11" spans="1:14" ht="14.25" customHeight="1" x14ac:dyDescent="0.25">
      <c r="A11" s="97">
        <v>0.4375</v>
      </c>
      <c r="B11" s="25"/>
      <c r="C11" s="25"/>
      <c r="D11" s="25"/>
      <c r="E11" s="25"/>
      <c r="F11" s="25"/>
      <c r="G11" s="25"/>
      <c r="H11" s="39"/>
      <c r="I11" s="25"/>
      <c r="J11" s="96"/>
      <c r="K11" s="25"/>
      <c r="L11" s="25"/>
      <c r="M11" s="117"/>
      <c r="N11" s="133"/>
    </row>
    <row r="12" spans="1:14" ht="14.25" customHeight="1" x14ac:dyDescent="0.25">
      <c r="A12" s="98"/>
      <c r="B12" s="25"/>
      <c r="C12" s="101" t="str">
        <f>HYPERLINK("https://sotodelreal.eternity.online/HistoriaArteCostura","HISTORIA 1")</f>
        <v>HISTORIA 1</v>
      </c>
      <c r="D12" s="25"/>
      <c r="E12" s="25"/>
      <c r="F12" s="25"/>
      <c r="G12" s="25"/>
      <c r="H12" s="39"/>
      <c r="I12" s="25"/>
      <c r="J12" s="96"/>
      <c r="K12" s="25"/>
      <c r="L12" s="25"/>
      <c r="M12" s="134" t="str">
        <f>HYPERLINK("https://sotodelreal.eternity.online/GimnasiasTeraputicas","GIMNASIAEMBARAZADAS")</f>
        <v>GIMNASIAEMBARAZADAS</v>
      </c>
      <c r="N12" s="133"/>
    </row>
    <row r="13" spans="1:14" ht="14.25" customHeight="1" x14ac:dyDescent="0.25">
      <c r="A13" s="97">
        <v>0.44791666666666702</v>
      </c>
      <c r="B13" s="25"/>
      <c r="C13" s="102"/>
      <c r="D13" s="25"/>
      <c r="E13" s="25"/>
      <c r="F13" s="25"/>
      <c r="G13" s="25"/>
      <c r="H13" s="39"/>
      <c r="I13" s="25"/>
      <c r="J13" s="96"/>
      <c r="K13" s="25"/>
      <c r="L13" s="25"/>
      <c r="M13" s="135"/>
      <c r="N13" s="133"/>
    </row>
    <row r="14" spans="1:14" ht="14.25" customHeight="1" x14ac:dyDescent="0.25">
      <c r="A14" s="98"/>
      <c r="B14" s="25"/>
      <c r="C14" s="102"/>
      <c r="D14" s="25"/>
      <c r="E14" s="25"/>
      <c r="F14" s="25"/>
      <c r="G14" s="25"/>
      <c r="H14" s="39"/>
      <c r="I14" s="25"/>
      <c r="J14" s="96"/>
      <c r="K14" s="25"/>
      <c r="L14" s="25"/>
      <c r="M14" s="135"/>
      <c r="N14" s="133"/>
    </row>
    <row r="15" spans="1:14" ht="14.25" customHeight="1" x14ac:dyDescent="0.25">
      <c r="A15" s="97">
        <v>0.45833333333333298</v>
      </c>
      <c r="B15" s="25"/>
      <c r="C15" s="102"/>
      <c r="D15" s="25"/>
      <c r="E15" s="25"/>
      <c r="F15" s="25"/>
      <c r="G15" s="25"/>
      <c r="I15" s="25"/>
      <c r="J15" s="96"/>
      <c r="K15" s="25"/>
      <c r="L15" s="25"/>
      <c r="M15" s="135"/>
      <c r="N15" s="133"/>
    </row>
    <row r="16" spans="1:14" ht="14.25" customHeight="1" x14ac:dyDescent="0.2">
      <c r="A16" s="98"/>
      <c r="B16" s="25"/>
      <c r="C16" s="102"/>
      <c r="D16" s="25"/>
      <c r="E16" s="25"/>
      <c r="F16" s="25"/>
      <c r="G16" s="25"/>
      <c r="H16" s="138" t="s">
        <v>7</v>
      </c>
      <c r="I16" s="25"/>
      <c r="J16" s="27"/>
      <c r="K16" s="25"/>
      <c r="L16" s="25"/>
      <c r="M16" s="135"/>
      <c r="N16" s="136" t="str">
        <f>HYPERLINK("https://sotodelreal.eternity.online/EntrenamientoFuncional","ABDOMEN")</f>
        <v>ABDOMEN</v>
      </c>
    </row>
    <row r="17" spans="1:14" ht="14.25" customHeight="1" x14ac:dyDescent="0.2">
      <c r="A17" s="97">
        <v>0.46875</v>
      </c>
      <c r="B17" s="25"/>
      <c r="C17" s="102"/>
      <c r="D17" s="25"/>
      <c r="E17" s="25"/>
      <c r="F17" s="25"/>
      <c r="G17" s="25"/>
      <c r="H17" s="139"/>
      <c r="I17" s="25"/>
      <c r="J17" s="25"/>
      <c r="K17" s="25"/>
      <c r="L17" s="25"/>
      <c r="M17" s="135"/>
      <c r="N17" s="137"/>
    </row>
    <row r="18" spans="1:14" ht="14.25" customHeight="1" x14ac:dyDescent="0.2">
      <c r="A18" s="98"/>
      <c r="B18" s="25"/>
      <c r="C18" s="102"/>
      <c r="D18" s="25"/>
      <c r="E18" s="25"/>
      <c r="F18" s="25"/>
      <c r="G18" s="25"/>
      <c r="H18" s="139"/>
      <c r="I18" s="25"/>
      <c r="J18" s="25"/>
      <c r="K18" s="25"/>
      <c r="L18" s="25"/>
      <c r="M18" s="135"/>
      <c r="N18" s="137"/>
    </row>
    <row r="19" spans="1:14" ht="14.25" customHeight="1" x14ac:dyDescent="0.2">
      <c r="A19" s="97">
        <v>0.47916666666666702</v>
      </c>
      <c r="B19" s="25"/>
      <c r="C19" s="102"/>
      <c r="D19" s="25"/>
      <c r="E19" s="25"/>
      <c r="F19" s="25"/>
      <c r="G19" s="25"/>
      <c r="H19" s="139"/>
      <c r="I19" s="25"/>
      <c r="J19" s="25"/>
      <c r="K19" s="25"/>
      <c r="L19" s="25"/>
      <c r="M19" s="135"/>
      <c r="N19" s="137"/>
    </row>
    <row r="20" spans="1:14" ht="14.25" customHeight="1" x14ac:dyDescent="0.2">
      <c r="A20" s="98"/>
      <c r="B20" s="25"/>
      <c r="C20" s="102"/>
      <c r="D20" s="25"/>
      <c r="E20" s="25"/>
      <c r="F20" s="25"/>
      <c r="G20" s="25"/>
      <c r="H20" s="139"/>
      <c r="I20" s="25"/>
      <c r="J20" s="25"/>
      <c r="K20" s="25"/>
      <c r="L20" s="25"/>
      <c r="M20" s="25"/>
      <c r="N20" s="137"/>
    </row>
    <row r="21" spans="1:14" ht="14.25" customHeight="1" x14ac:dyDescent="0.2">
      <c r="A21" s="97">
        <v>0.48958333333333298</v>
      </c>
      <c r="B21" s="25"/>
      <c r="C21" s="102"/>
      <c r="D21" s="25"/>
      <c r="E21" s="25"/>
      <c r="F21" s="25"/>
      <c r="G21" s="25"/>
      <c r="H21" s="139"/>
      <c r="I21" s="25"/>
      <c r="J21" s="25"/>
      <c r="K21" s="25"/>
      <c r="L21" s="25"/>
      <c r="M21" s="25"/>
      <c r="N21" s="137"/>
    </row>
    <row r="22" spans="1:14" ht="14.25" customHeight="1" x14ac:dyDescent="0.2">
      <c r="A22" s="98"/>
      <c r="B22" s="25"/>
      <c r="C22" s="102"/>
      <c r="D22" s="25"/>
      <c r="E22" s="25"/>
      <c r="F22" s="25"/>
      <c r="G22" s="25"/>
      <c r="H22" s="139"/>
      <c r="I22" s="25"/>
      <c r="J22" s="25"/>
      <c r="K22" s="25"/>
      <c r="L22" s="25"/>
      <c r="M22" s="25"/>
      <c r="N22" s="137"/>
    </row>
    <row r="23" spans="1:14" ht="14.25" customHeight="1" x14ac:dyDescent="0.2">
      <c r="A23" s="97">
        <v>0.5</v>
      </c>
      <c r="B23" s="25"/>
      <c r="C23" s="102"/>
      <c r="D23" s="25"/>
      <c r="E23" s="25"/>
      <c r="F23" s="25"/>
      <c r="G23" s="25"/>
      <c r="H23" s="140"/>
      <c r="I23" s="25"/>
      <c r="J23" s="25"/>
      <c r="K23" s="25"/>
      <c r="L23" s="25"/>
      <c r="M23" s="25"/>
      <c r="N23" s="137"/>
    </row>
    <row r="24" spans="1:14" ht="14.25" customHeight="1" x14ac:dyDescent="0.25">
      <c r="A24" s="98"/>
      <c r="B24" s="25"/>
      <c r="C24" s="101" t="str">
        <f>HYPERLINK("https://sotodelreal.eternity.online/HistoriaArteCostura","HISTORIA 2")</f>
        <v>HISTORIA 2</v>
      </c>
      <c r="D24" s="25"/>
      <c r="E24" s="25"/>
      <c r="F24" s="25"/>
      <c r="G24" s="30"/>
      <c r="H24" s="41"/>
      <c r="I24" s="25"/>
      <c r="J24" s="25"/>
      <c r="K24" s="25"/>
      <c r="L24" s="25"/>
      <c r="M24" s="25"/>
      <c r="N24" s="26"/>
    </row>
    <row r="25" spans="1:14" ht="14.25" customHeight="1" x14ac:dyDescent="0.25">
      <c r="A25" s="97">
        <v>0.51041666666666696</v>
      </c>
      <c r="B25" s="25"/>
      <c r="C25" s="102"/>
      <c r="D25" s="25"/>
      <c r="E25" s="25"/>
      <c r="F25" s="25"/>
      <c r="G25" s="30"/>
      <c r="H25" s="42"/>
      <c r="I25" s="25"/>
      <c r="J25" s="25"/>
      <c r="K25" s="25"/>
      <c r="L25" s="25"/>
      <c r="M25" s="25"/>
      <c r="N25" s="26"/>
    </row>
    <row r="26" spans="1:14" ht="14.25" customHeight="1" x14ac:dyDescent="0.2">
      <c r="A26" s="98"/>
      <c r="B26" s="25"/>
      <c r="C26" s="102"/>
      <c r="D26" s="25"/>
      <c r="E26" s="25"/>
      <c r="F26" s="25"/>
      <c r="G26" s="30"/>
      <c r="H26" s="141" t="s">
        <v>8</v>
      </c>
      <c r="I26" s="25"/>
      <c r="J26" s="25"/>
      <c r="K26" s="25"/>
      <c r="L26" s="25"/>
      <c r="M26" s="25"/>
      <c r="N26" s="26"/>
    </row>
    <row r="27" spans="1:14" ht="14.25" customHeight="1" x14ac:dyDescent="0.2">
      <c r="A27" s="97">
        <v>0.52083333333333304</v>
      </c>
      <c r="B27" s="25"/>
      <c r="C27" s="102"/>
      <c r="D27" s="25"/>
      <c r="E27" s="25"/>
      <c r="F27" s="25"/>
      <c r="G27" s="30"/>
      <c r="H27" s="142"/>
      <c r="I27" s="25"/>
      <c r="J27" s="25"/>
      <c r="K27" s="25"/>
      <c r="L27" s="25"/>
      <c r="M27" s="25"/>
      <c r="N27" s="26"/>
    </row>
    <row r="28" spans="1:14" ht="14.25" customHeight="1" x14ac:dyDescent="0.2">
      <c r="A28" s="98"/>
      <c r="B28" s="25"/>
      <c r="C28" s="102"/>
      <c r="D28" s="25"/>
      <c r="E28" s="25"/>
      <c r="F28" s="25"/>
      <c r="G28" s="30"/>
      <c r="H28" s="142"/>
      <c r="I28" s="25"/>
      <c r="J28" s="25"/>
      <c r="K28" s="25"/>
      <c r="L28" s="25"/>
      <c r="M28" s="25"/>
      <c r="N28" s="26"/>
    </row>
    <row r="29" spans="1:14" ht="14.25" customHeight="1" x14ac:dyDescent="0.2">
      <c r="A29" s="97">
        <v>0.53125</v>
      </c>
      <c r="B29" s="25"/>
      <c r="C29" s="102"/>
      <c r="D29" s="25"/>
      <c r="E29" s="25"/>
      <c r="F29" s="25"/>
      <c r="G29" s="30"/>
      <c r="H29" s="142"/>
      <c r="I29" s="25"/>
      <c r="J29" s="25"/>
      <c r="K29" s="25"/>
      <c r="L29" s="25"/>
      <c r="M29" s="25"/>
      <c r="N29" s="26"/>
    </row>
    <row r="30" spans="1:14" ht="14.25" customHeight="1" x14ac:dyDescent="0.2">
      <c r="A30" s="98"/>
      <c r="B30" s="25"/>
      <c r="C30" s="102"/>
      <c r="D30" s="25"/>
      <c r="E30" s="25"/>
      <c r="F30" s="25"/>
      <c r="G30" s="30"/>
      <c r="H30" s="142"/>
      <c r="I30" s="25"/>
      <c r="J30" s="25"/>
      <c r="K30" s="25"/>
      <c r="L30" s="25"/>
      <c r="M30" s="25"/>
      <c r="N30" s="26"/>
    </row>
    <row r="31" spans="1:14" ht="14.25" customHeight="1" x14ac:dyDescent="0.2">
      <c r="A31" s="97">
        <v>0.54166666666666696</v>
      </c>
      <c r="B31" s="25"/>
      <c r="C31" s="102"/>
      <c r="D31" s="25"/>
      <c r="E31" s="25"/>
      <c r="F31" s="25"/>
      <c r="G31" s="30"/>
      <c r="H31" s="143"/>
      <c r="I31" s="25"/>
      <c r="J31" s="25"/>
      <c r="K31" s="25"/>
      <c r="L31" s="25"/>
      <c r="M31" s="25"/>
      <c r="N31" s="26"/>
    </row>
    <row r="32" spans="1:14" ht="14.25" customHeight="1" x14ac:dyDescent="0.2">
      <c r="A32" s="98"/>
      <c r="B32" s="25"/>
      <c r="C32" s="102"/>
      <c r="D32" s="25"/>
      <c r="E32" s="25"/>
      <c r="F32" s="25"/>
      <c r="G32" s="30"/>
      <c r="H32" s="43"/>
      <c r="I32" s="25"/>
      <c r="J32" s="25"/>
      <c r="K32" s="25"/>
      <c r="L32" s="25"/>
      <c r="M32" s="25"/>
      <c r="N32" s="26"/>
    </row>
    <row r="33" spans="1:14" ht="14.25" customHeight="1" x14ac:dyDescent="0.2">
      <c r="A33" s="97">
        <v>0.55208333333333304</v>
      </c>
      <c r="B33" s="25"/>
      <c r="C33" s="102"/>
      <c r="D33" s="25"/>
      <c r="E33" s="25"/>
      <c r="F33" s="25"/>
      <c r="G33" s="30"/>
      <c r="H33" s="44"/>
      <c r="I33" s="25"/>
      <c r="J33" s="25"/>
      <c r="K33" s="25"/>
      <c r="L33" s="25"/>
      <c r="M33" s="25"/>
      <c r="N33" s="26"/>
    </row>
    <row r="34" spans="1:14" ht="14.25" customHeight="1" x14ac:dyDescent="0.2">
      <c r="A34" s="98"/>
      <c r="B34" s="25"/>
      <c r="C34" s="102"/>
      <c r="D34" s="25"/>
      <c r="E34" s="25"/>
      <c r="F34" s="25"/>
      <c r="G34" s="30"/>
      <c r="H34" s="141" t="s">
        <v>9</v>
      </c>
      <c r="I34" s="25"/>
      <c r="J34" s="25"/>
      <c r="K34" s="25"/>
      <c r="L34" s="25"/>
      <c r="M34" s="25"/>
      <c r="N34" s="26"/>
    </row>
    <row r="35" spans="1:14" ht="14.25" customHeight="1" x14ac:dyDescent="0.2">
      <c r="A35" s="97">
        <v>0.5625</v>
      </c>
      <c r="B35" s="25"/>
      <c r="C35" s="102"/>
      <c r="D35" s="25"/>
      <c r="E35" s="25"/>
      <c r="F35" s="25"/>
      <c r="G35" s="30"/>
      <c r="H35" s="142"/>
      <c r="I35" s="25"/>
      <c r="J35" s="25"/>
      <c r="K35" s="25"/>
      <c r="L35" s="25"/>
      <c r="M35" s="25"/>
      <c r="N35" s="26"/>
    </row>
    <row r="36" spans="1:14" ht="14.25" customHeight="1" x14ac:dyDescent="0.2">
      <c r="A36" s="98"/>
      <c r="B36" s="25"/>
      <c r="C36" s="25"/>
      <c r="D36" s="25"/>
      <c r="E36" s="25"/>
      <c r="F36" s="25"/>
      <c r="G36" s="25"/>
      <c r="H36" s="139"/>
      <c r="I36" s="25"/>
      <c r="J36" s="25"/>
      <c r="K36" s="25"/>
      <c r="L36" s="25"/>
      <c r="M36" s="25"/>
      <c r="N36" s="26"/>
    </row>
    <row r="37" spans="1:14" ht="14.25" customHeight="1" x14ac:dyDescent="0.2">
      <c r="A37" s="97">
        <v>0.57291666666666097</v>
      </c>
      <c r="B37" s="25"/>
      <c r="C37" s="25"/>
      <c r="D37" s="25"/>
      <c r="E37" s="25"/>
      <c r="F37" s="25"/>
      <c r="G37" s="25"/>
      <c r="H37" s="139"/>
      <c r="I37" s="25"/>
      <c r="J37" s="25"/>
      <c r="K37" s="25"/>
      <c r="L37" s="25"/>
      <c r="M37" s="25"/>
      <c r="N37" s="26"/>
    </row>
    <row r="38" spans="1:14" ht="14.25" customHeight="1" x14ac:dyDescent="0.2">
      <c r="A38" s="98"/>
      <c r="B38" s="25"/>
      <c r="C38" s="25"/>
      <c r="D38" s="25"/>
      <c r="E38" s="25"/>
      <c r="F38" s="25"/>
      <c r="G38" s="25"/>
      <c r="H38" s="139"/>
      <c r="I38" s="25"/>
      <c r="J38" s="25"/>
      <c r="K38" s="25"/>
      <c r="L38" s="25"/>
      <c r="M38" s="25"/>
      <c r="N38" s="26"/>
    </row>
    <row r="39" spans="1:14" ht="14.25" customHeight="1" x14ac:dyDescent="0.2">
      <c r="A39" s="97">
        <v>0.58333333333332704</v>
      </c>
      <c r="B39" s="25"/>
      <c r="C39" s="25"/>
      <c r="D39" s="25"/>
      <c r="E39" s="25"/>
      <c r="F39" s="25"/>
      <c r="G39" s="25"/>
      <c r="H39" s="140"/>
      <c r="I39" s="25"/>
      <c r="J39" s="25"/>
      <c r="K39" s="25"/>
      <c r="L39" s="25"/>
      <c r="M39" s="25"/>
      <c r="N39" s="26"/>
    </row>
    <row r="40" spans="1:14" ht="14.25" customHeight="1" x14ac:dyDescent="0.25">
      <c r="A40" s="98"/>
      <c r="B40" s="25"/>
      <c r="C40" s="25"/>
      <c r="D40" s="25"/>
      <c r="E40" s="25"/>
      <c r="F40" s="25"/>
      <c r="G40" s="25"/>
      <c r="I40" s="25"/>
      <c r="J40" s="25"/>
      <c r="K40" s="25"/>
      <c r="L40" s="25"/>
      <c r="M40" s="25"/>
      <c r="N40" s="26"/>
    </row>
    <row r="41" spans="1:14" ht="14.25" customHeight="1" x14ac:dyDescent="0.2">
      <c r="A41" s="97">
        <v>0.59374999999999301</v>
      </c>
      <c r="B41" s="25"/>
      <c r="C41" s="25"/>
      <c r="D41" s="25"/>
      <c r="E41" s="25"/>
      <c r="F41" s="25"/>
      <c r="G41" s="25"/>
      <c r="H41" s="45"/>
      <c r="I41" s="25"/>
      <c r="J41" s="25"/>
      <c r="K41" s="25"/>
      <c r="L41" s="25"/>
      <c r="M41" s="25"/>
      <c r="N41" s="26"/>
    </row>
    <row r="42" spans="1:14" ht="14.25" customHeight="1" x14ac:dyDescent="0.2">
      <c r="A42" s="98"/>
      <c r="B42" s="25"/>
      <c r="C42" s="25"/>
      <c r="D42" s="25"/>
      <c r="E42" s="25"/>
      <c r="F42" s="25"/>
      <c r="G42" s="25"/>
      <c r="H42" s="45"/>
      <c r="I42" s="25"/>
      <c r="J42" s="25"/>
      <c r="K42" s="25"/>
      <c r="L42" s="25"/>
      <c r="M42" s="25"/>
      <c r="N42" s="26"/>
    </row>
    <row r="43" spans="1:14" ht="14.25" customHeight="1" x14ac:dyDescent="0.2">
      <c r="A43" s="97">
        <v>0.66666666666666663</v>
      </c>
      <c r="B43" s="25"/>
      <c r="C43" s="25"/>
      <c r="D43" s="25"/>
      <c r="E43" s="25"/>
      <c r="F43" s="25"/>
      <c r="G43" s="25"/>
      <c r="H43" s="45"/>
      <c r="I43" s="25"/>
      <c r="J43" s="25"/>
      <c r="K43" s="25"/>
      <c r="L43" s="25"/>
      <c r="M43" s="25"/>
      <c r="N43" s="26"/>
    </row>
    <row r="44" spans="1:14" ht="14.25" customHeight="1" x14ac:dyDescent="0.2">
      <c r="A44" s="98"/>
      <c r="B44" s="25"/>
      <c r="C44" s="25"/>
      <c r="D44" s="25"/>
      <c r="E44" s="25"/>
      <c r="F44" s="25"/>
      <c r="G44" s="25"/>
      <c r="H44" s="138" t="s">
        <v>10</v>
      </c>
      <c r="I44" s="25"/>
      <c r="J44" s="25"/>
      <c r="K44" s="25"/>
      <c r="L44" s="25"/>
      <c r="M44" s="25"/>
      <c r="N44" s="26"/>
    </row>
    <row r="45" spans="1:14" ht="14.25" customHeight="1" x14ac:dyDescent="0.2">
      <c r="A45" s="97">
        <v>0.67708333333333337</v>
      </c>
      <c r="B45" s="25"/>
      <c r="C45" s="25"/>
      <c r="D45" s="25"/>
      <c r="E45" s="25"/>
      <c r="F45" s="25"/>
      <c r="G45" s="25"/>
      <c r="H45" s="139"/>
      <c r="I45" s="25"/>
      <c r="J45" s="25"/>
      <c r="K45" s="25"/>
      <c r="L45" s="25"/>
      <c r="M45" s="25"/>
      <c r="N45" s="26"/>
    </row>
    <row r="46" spans="1:14" ht="14.25" customHeight="1" x14ac:dyDescent="0.2">
      <c r="A46" s="98"/>
      <c r="B46" s="25"/>
      <c r="C46" s="25"/>
      <c r="D46" s="25"/>
      <c r="E46" s="25"/>
      <c r="F46" s="25"/>
      <c r="G46" s="25"/>
      <c r="H46" s="139"/>
      <c r="I46" s="25"/>
      <c r="J46" s="25"/>
      <c r="K46" s="25"/>
      <c r="L46" s="25"/>
      <c r="M46" s="25"/>
      <c r="N46" s="26"/>
    </row>
    <row r="47" spans="1:14" ht="14.25" customHeight="1" x14ac:dyDescent="0.2">
      <c r="A47" s="97">
        <v>0.6875</v>
      </c>
      <c r="B47" s="25"/>
      <c r="C47" s="25"/>
      <c r="D47" s="25"/>
      <c r="E47" s="25"/>
      <c r="F47" s="25"/>
      <c r="G47" s="25"/>
      <c r="H47" s="139"/>
      <c r="I47" s="25"/>
      <c r="J47" s="25"/>
      <c r="K47" s="25"/>
      <c r="L47" s="25"/>
      <c r="M47" s="25"/>
      <c r="N47" s="26"/>
    </row>
    <row r="48" spans="1:14" ht="14.25" customHeight="1" x14ac:dyDescent="0.2">
      <c r="A48" s="98"/>
      <c r="B48" s="25"/>
      <c r="C48" s="101" t="str">
        <f>HYPERLINK("https://sotodelreal.eternity.online/HistoriaArteCostura","HISTORIA 3")</f>
        <v>HISTORIA 3</v>
      </c>
      <c r="D48" s="25"/>
      <c r="E48" s="103" t="str">
        <f>HYPERLINK("https://sotodelreal.eternity.online/Baile1","BAILEMODERNOJUVENIL 2")</f>
        <v>BAILEMODERNOJUVENIL 2</v>
      </c>
      <c r="F48" s="25"/>
      <c r="G48" s="25"/>
      <c r="H48" s="139"/>
      <c r="I48" s="25"/>
      <c r="J48" s="25"/>
      <c r="K48" s="25"/>
      <c r="L48" s="25"/>
      <c r="M48" s="25"/>
      <c r="N48" s="26"/>
    </row>
    <row r="49" spans="1:14" ht="14.25" customHeight="1" x14ac:dyDescent="0.2">
      <c r="A49" s="97">
        <v>0.69791666666666696</v>
      </c>
      <c r="B49" s="25"/>
      <c r="C49" s="102"/>
      <c r="D49" s="25"/>
      <c r="E49" s="104"/>
      <c r="F49" s="25"/>
      <c r="G49" s="25"/>
      <c r="H49" s="139"/>
      <c r="I49" s="25"/>
      <c r="J49" s="25"/>
      <c r="K49" s="25"/>
      <c r="L49" s="25"/>
      <c r="M49" s="25"/>
      <c r="N49" s="26"/>
    </row>
    <row r="50" spans="1:14" ht="14.25" customHeight="1" x14ac:dyDescent="0.2">
      <c r="A50" s="98"/>
      <c r="B50" s="25"/>
      <c r="C50" s="102"/>
      <c r="D50" s="25"/>
      <c r="E50" s="104"/>
      <c r="F50" s="25"/>
      <c r="G50" s="25"/>
      <c r="H50" s="139"/>
      <c r="I50" s="25"/>
      <c r="J50" s="25"/>
      <c r="K50" s="25"/>
      <c r="L50" s="25"/>
      <c r="M50" s="25"/>
      <c r="N50" s="26"/>
    </row>
    <row r="51" spans="1:14" ht="14.25" customHeight="1" x14ac:dyDescent="0.2">
      <c r="A51" s="97">
        <v>0.70833333333333404</v>
      </c>
      <c r="B51" s="25"/>
      <c r="C51" s="102"/>
      <c r="D51" s="25"/>
      <c r="E51" s="104"/>
      <c r="F51" s="25"/>
      <c r="G51" s="25"/>
      <c r="H51" s="140"/>
      <c r="I51" s="25"/>
      <c r="J51" s="25"/>
      <c r="K51" s="25"/>
      <c r="L51" s="25"/>
      <c r="M51" s="25"/>
      <c r="N51" s="26"/>
    </row>
    <row r="52" spans="1:14" ht="14.25" customHeight="1" x14ac:dyDescent="0.25">
      <c r="A52" s="98"/>
      <c r="B52" s="105" t="str">
        <f>HYPERLINK("https://sotodelreal.eternity.online/Informticayfotografa","FOTOGRAFIAINICIACION")</f>
        <v>FOTOGRAFIAINICIACION</v>
      </c>
      <c r="C52" s="102"/>
      <c r="D52" s="107" t="str">
        <f>HYPERLINK("https://sotodelreal.eternity.online/DibujopinturaTeatro","TEATRO INFANTIL")</f>
        <v>TEATRO INFANTIL</v>
      </c>
      <c r="E52" s="104"/>
      <c r="F52" s="25"/>
      <c r="G52" s="124" t="str">
        <f>HYPERLINK("https://sotodelreal.eternity.online/ManualidadesArtattackGmantenimiento","MANUALIDADES")</f>
        <v>MANUALIDADES</v>
      </c>
      <c r="H52" s="39"/>
      <c r="I52" s="109" t="str">
        <f>HYPERLINK("https://sotodelreal.eternity.online/PilatesGRtmica","GIMNASIARITMICA 1")</f>
        <v>GIMNASIARITMICA 1</v>
      </c>
      <c r="J52" s="95" t="str">
        <f>HYPERLINK("https://sotodelreal.eternity.online/YogaCorrectivaTaichi","YOGA 2")</f>
        <v>YOGA 2</v>
      </c>
      <c r="K52" s="118" t="str">
        <f>HYPERLINK("https://sotodelreal.eternity.online/ActividadesDirigidas1GimnasioyPiscina","PILATES")</f>
        <v>PILATES</v>
      </c>
      <c r="L52" s="25"/>
      <c r="M52" s="25"/>
      <c r="N52" s="26"/>
    </row>
    <row r="53" spans="1:14" ht="14.25" customHeight="1" x14ac:dyDescent="0.25">
      <c r="A53" s="97">
        <v>0.71875</v>
      </c>
      <c r="B53" s="106"/>
      <c r="C53" s="102"/>
      <c r="D53" s="108"/>
      <c r="E53" s="104"/>
      <c r="F53" s="25"/>
      <c r="G53" s="125"/>
      <c r="H53" s="39"/>
      <c r="I53" s="110"/>
      <c r="J53" s="96"/>
      <c r="K53" s="119"/>
      <c r="L53" s="25"/>
      <c r="M53" s="25"/>
      <c r="N53" s="26"/>
    </row>
    <row r="54" spans="1:14" ht="14.25" customHeight="1" x14ac:dyDescent="0.25">
      <c r="A54" s="98"/>
      <c r="B54" s="106"/>
      <c r="C54" s="102"/>
      <c r="D54" s="108"/>
      <c r="E54" s="104"/>
      <c r="F54" s="25"/>
      <c r="G54" s="125"/>
      <c r="H54" s="39"/>
      <c r="I54" s="110"/>
      <c r="J54" s="96"/>
      <c r="K54" s="119"/>
      <c r="L54" s="25"/>
      <c r="M54" s="25"/>
      <c r="N54" s="26"/>
    </row>
    <row r="55" spans="1:14" ht="14.25" customHeight="1" x14ac:dyDescent="0.25">
      <c r="A55" s="97">
        <v>0.72916666666666696</v>
      </c>
      <c r="B55" s="106"/>
      <c r="C55" s="102"/>
      <c r="D55" s="108"/>
      <c r="E55" s="104"/>
      <c r="F55" s="25"/>
      <c r="G55" s="125"/>
      <c r="H55" s="39"/>
      <c r="I55" s="110"/>
      <c r="J55" s="96"/>
      <c r="K55" s="119"/>
      <c r="L55" s="25"/>
      <c r="M55" s="25"/>
      <c r="N55" s="26"/>
    </row>
    <row r="56" spans="1:14" ht="14.25" customHeight="1" x14ac:dyDescent="0.25">
      <c r="A56" s="98"/>
      <c r="B56" s="106"/>
      <c r="C56" s="102"/>
      <c r="D56" s="108"/>
      <c r="E56" s="103" t="str">
        <f>HYPERLINK("https://sotodelreal.eternity.online/Baile1","BAILEMODERNOINFANTIL 2")</f>
        <v>BAILEMODERNOINFANTIL 2</v>
      </c>
      <c r="F56" s="25"/>
      <c r="G56" s="125"/>
      <c r="H56" s="39"/>
      <c r="I56" s="110"/>
      <c r="J56" s="96"/>
      <c r="K56" s="119"/>
      <c r="L56" s="25"/>
      <c r="M56" s="120" t="str">
        <f>HYPERLINK("https://sotodelreal.eternity.online/GimnasiasTeraputicas","GIMNASIACON BEBES/ NIÑOS")</f>
        <v>GIMNASIACON BEBES/ NIÑOS</v>
      </c>
      <c r="N56" s="26"/>
    </row>
    <row r="57" spans="1:14" ht="14.25" customHeight="1" x14ac:dyDescent="0.25">
      <c r="A57" s="97">
        <v>0.73958333333333404</v>
      </c>
      <c r="B57" s="106"/>
      <c r="C57" s="102"/>
      <c r="D57" s="108"/>
      <c r="E57" s="104"/>
      <c r="F57" s="25"/>
      <c r="G57" s="125"/>
      <c r="H57" s="39"/>
      <c r="I57" s="110"/>
      <c r="J57" s="96"/>
      <c r="K57" s="119"/>
      <c r="L57" s="25"/>
      <c r="M57" s="121"/>
      <c r="N57" s="26"/>
    </row>
    <row r="58" spans="1:14" ht="14.25" customHeight="1" x14ac:dyDescent="0.25">
      <c r="A58" s="98"/>
      <c r="B58" s="106"/>
      <c r="C58" s="102"/>
      <c r="D58" s="108"/>
      <c r="E58" s="104"/>
      <c r="F58" s="25"/>
      <c r="G58" s="125"/>
      <c r="H58" s="39"/>
      <c r="I58" s="110"/>
      <c r="J58" s="96"/>
      <c r="K58" s="119"/>
      <c r="L58" s="25"/>
      <c r="M58" s="121"/>
      <c r="N58" s="26"/>
    </row>
    <row r="59" spans="1:14" ht="14.25" customHeight="1" x14ac:dyDescent="0.25">
      <c r="A59" s="97">
        <v>0.75</v>
      </c>
      <c r="B59" s="106"/>
      <c r="C59" s="102"/>
      <c r="D59" s="108"/>
      <c r="E59" s="104"/>
      <c r="F59" s="25"/>
      <c r="G59" s="125"/>
      <c r="H59" s="39"/>
      <c r="I59" s="110"/>
      <c r="J59" s="96"/>
      <c r="K59" s="119"/>
      <c r="L59" s="25"/>
      <c r="M59" s="121"/>
      <c r="N59" s="26"/>
    </row>
    <row r="60" spans="1:14" ht="14.25" customHeight="1" x14ac:dyDescent="0.25">
      <c r="A60" s="98"/>
      <c r="B60" s="106"/>
      <c r="C60" s="25"/>
      <c r="D60" s="108"/>
      <c r="E60" s="104"/>
      <c r="F60" s="25"/>
      <c r="G60" s="125"/>
      <c r="H60" s="39"/>
      <c r="I60" s="109" t="str">
        <f>HYPERLINK("https://sotodelreal.eternity.online/PilatesGRtmica","GIMNASIARITMICA 2")</f>
        <v>GIMNASIARITMICA 2</v>
      </c>
      <c r="J60" s="95" t="str">
        <f>HYPERLINK("https://sotodelreal.eternity.online/YogaCorrectivaTaichi","YOGA 3")</f>
        <v>YOGA 3</v>
      </c>
      <c r="K60" s="25"/>
      <c r="L60" s="114" t="str">
        <f>HYPERLINK("https://sotodelreal.eternity.online/ActividadesDirigidas2GimnasioyPiscina","GIMNASIA MANTENIMIENTO")</f>
        <v>GIMNASIA MANTENIMIENTO</v>
      </c>
      <c r="M60" s="121"/>
      <c r="N60" s="26"/>
    </row>
    <row r="61" spans="1:14" ht="14.25" customHeight="1" x14ac:dyDescent="0.25">
      <c r="A61" s="97">
        <v>0.76041666666666696</v>
      </c>
      <c r="B61" s="106"/>
      <c r="C61" s="25"/>
      <c r="D61" s="108"/>
      <c r="E61" s="104"/>
      <c r="F61" s="25"/>
      <c r="G61" s="125"/>
      <c r="H61" s="39"/>
      <c r="I61" s="110"/>
      <c r="J61" s="96"/>
      <c r="K61" s="25"/>
      <c r="L61" s="115"/>
      <c r="M61" s="121"/>
      <c r="N61" s="26"/>
    </row>
    <row r="62" spans="1:14" ht="14.25" customHeight="1" x14ac:dyDescent="0.25">
      <c r="A62" s="98"/>
      <c r="B62" s="106"/>
      <c r="C62" s="25"/>
      <c r="D62" s="108"/>
      <c r="E62" s="104"/>
      <c r="F62" s="25"/>
      <c r="G62" s="125"/>
      <c r="H62" s="39"/>
      <c r="I62" s="110"/>
      <c r="J62" s="96"/>
      <c r="K62" s="25"/>
      <c r="L62" s="115"/>
      <c r="M62" s="121"/>
      <c r="N62" s="26"/>
    </row>
    <row r="63" spans="1:14" ht="14.25" customHeight="1" x14ac:dyDescent="0.25">
      <c r="A63" s="97">
        <v>0.77083333333333404</v>
      </c>
      <c r="B63" s="106"/>
      <c r="C63" s="25"/>
      <c r="D63" s="108"/>
      <c r="E63" s="104"/>
      <c r="F63" s="25"/>
      <c r="G63" s="126"/>
      <c r="H63" s="39"/>
      <c r="I63" s="110"/>
      <c r="J63" s="96"/>
      <c r="K63" s="25"/>
      <c r="L63" s="115"/>
      <c r="M63" s="121"/>
      <c r="N63" s="26"/>
    </row>
    <row r="64" spans="1:14" ht="14.25" customHeight="1" x14ac:dyDescent="0.25">
      <c r="A64" s="98"/>
      <c r="B64" s="106"/>
      <c r="C64" s="25"/>
      <c r="D64" s="108"/>
      <c r="E64" s="25"/>
      <c r="F64" s="25"/>
      <c r="G64" s="127"/>
      <c r="H64" s="39"/>
      <c r="I64" s="110"/>
      <c r="J64" s="96"/>
      <c r="K64" s="25"/>
      <c r="L64" s="115"/>
      <c r="M64" s="116" t="str">
        <f>HYPERLINK("https://sotodelreal.eternity.online/GimnasiasTeraputicas","GIMNASIA CORRECTIVA")</f>
        <v>GIMNASIA CORRECTIVA</v>
      </c>
      <c r="N64" s="26"/>
    </row>
    <row r="65" spans="1:14" ht="14.25" customHeight="1" x14ac:dyDescent="0.25">
      <c r="A65" s="97">
        <v>0.78125</v>
      </c>
      <c r="B65" s="106"/>
      <c r="C65" s="25"/>
      <c r="D65" s="108"/>
      <c r="E65" s="25"/>
      <c r="F65" s="25"/>
      <c r="G65" s="128"/>
      <c r="H65" s="39"/>
      <c r="I65" s="110"/>
      <c r="J65" s="96"/>
      <c r="K65" s="25"/>
      <c r="L65" s="115"/>
      <c r="M65" s="117"/>
      <c r="N65" s="26"/>
    </row>
    <row r="66" spans="1:14" ht="14.25" customHeight="1" x14ac:dyDescent="0.25">
      <c r="A66" s="98"/>
      <c r="B66" s="106"/>
      <c r="C66" s="25"/>
      <c r="D66" s="108"/>
      <c r="E66" s="25"/>
      <c r="F66" s="25"/>
      <c r="G66" s="128"/>
      <c r="H66" s="39"/>
      <c r="I66" s="110"/>
      <c r="J66" s="96"/>
      <c r="K66" s="25"/>
      <c r="L66" s="115"/>
      <c r="M66" s="117"/>
      <c r="N66" s="26"/>
    </row>
    <row r="67" spans="1:14" ht="14.25" customHeight="1" x14ac:dyDescent="0.25">
      <c r="A67" s="97">
        <v>0.79166666666666696</v>
      </c>
      <c r="B67" s="106"/>
      <c r="C67" s="25"/>
      <c r="D67" s="108"/>
      <c r="E67" s="25"/>
      <c r="F67" s="25"/>
      <c r="G67" s="128"/>
      <c r="H67" s="39"/>
      <c r="I67" s="110"/>
      <c r="J67" s="96"/>
      <c r="K67" s="25"/>
      <c r="L67" s="115"/>
      <c r="M67" s="117"/>
      <c r="N67" s="26"/>
    </row>
    <row r="68" spans="1:14" ht="14.25" customHeight="1" x14ac:dyDescent="0.25">
      <c r="A68" s="98"/>
      <c r="B68" s="105" t="str">
        <f>HYPERLINK("https://sotodelreal.eternity.online/Informticayfotografa","FOTOGRAFIAAVANZADA")</f>
        <v>FOTOGRAFIAAVANZADA</v>
      </c>
      <c r="C68" s="122" t="str">
        <f>HYPERLINK("https://sotodelreal.eternity.online/HistoriaArteCostura","COSTURA 1")</f>
        <v>COSTURA 1</v>
      </c>
      <c r="D68" s="107" t="str">
        <f>HYPERLINK("https://sotodelreal.eternity.online/DibujopinturaTeatro","TEATRO ADULTOS")</f>
        <v>TEATRO ADULTOS</v>
      </c>
      <c r="E68" s="25"/>
      <c r="F68" s="111" t="str">
        <f>HYPERLINK("https://sotodelreal.eternity.online/Baile2","ZUMBA 1")</f>
        <v>ZUMBA 1</v>
      </c>
      <c r="G68" s="25"/>
      <c r="H68" s="39"/>
      <c r="I68" s="25"/>
      <c r="J68" s="95" t="str">
        <f>HYPERLINK("https://sotodelreal.eternity.online/YogaCorrectivaTaichi","YOGA 3")</f>
        <v>YOGA 3</v>
      </c>
      <c r="K68" s="25"/>
      <c r="L68" s="25"/>
      <c r="M68" s="117"/>
      <c r="N68" s="99" t="str">
        <f>HYPERLINK("https://sotodelreal.eternity.online/EntrenamientoFuncional","ENTRENAM.FUNCIONAL")</f>
        <v>ENTRENAM.FUNCIONAL</v>
      </c>
    </row>
    <row r="69" spans="1:14" ht="14.25" customHeight="1" x14ac:dyDescent="0.25">
      <c r="A69" s="97">
        <v>0.80208333333333404</v>
      </c>
      <c r="B69" s="106"/>
      <c r="C69" s="123"/>
      <c r="D69" s="108"/>
      <c r="E69" s="25"/>
      <c r="F69" s="112"/>
      <c r="G69" s="25"/>
      <c r="H69" s="39"/>
      <c r="I69" s="25"/>
      <c r="J69" s="96"/>
      <c r="K69" s="25"/>
      <c r="L69" s="25"/>
      <c r="M69" s="117"/>
      <c r="N69" s="100"/>
    </row>
    <row r="70" spans="1:14" ht="14.25" customHeight="1" x14ac:dyDescent="0.25">
      <c r="A70" s="98"/>
      <c r="B70" s="106"/>
      <c r="C70" s="123"/>
      <c r="D70" s="108"/>
      <c r="E70" s="25"/>
      <c r="F70" s="112"/>
      <c r="G70" s="25"/>
      <c r="H70" s="39"/>
      <c r="I70" s="25"/>
      <c r="J70" s="96"/>
      <c r="K70" s="25"/>
      <c r="L70" s="25"/>
      <c r="M70" s="117"/>
      <c r="N70" s="100"/>
    </row>
    <row r="71" spans="1:14" ht="14.25" customHeight="1" x14ac:dyDescent="0.25">
      <c r="A71" s="97">
        <v>0.8125</v>
      </c>
      <c r="B71" s="106"/>
      <c r="C71" s="123"/>
      <c r="D71" s="108"/>
      <c r="E71" s="25"/>
      <c r="F71" s="112"/>
      <c r="G71" s="25"/>
      <c r="H71" s="39"/>
      <c r="I71" s="25"/>
      <c r="J71" s="96"/>
      <c r="K71" s="25"/>
      <c r="L71" s="25"/>
      <c r="M71" s="117"/>
      <c r="N71" s="100"/>
    </row>
    <row r="72" spans="1:14" ht="14.25" customHeight="1" x14ac:dyDescent="0.25">
      <c r="A72" s="98"/>
      <c r="B72" s="106"/>
      <c r="C72" s="123"/>
      <c r="D72" s="108"/>
      <c r="E72" s="25"/>
      <c r="F72" s="112"/>
      <c r="G72" s="25"/>
      <c r="H72" s="39"/>
      <c r="I72" s="25"/>
      <c r="J72" s="96"/>
      <c r="K72" s="25"/>
      <c r="L72" s="25"/>
      <c r="M72" s="25"/>
      <c r="N72" s="100"/>
    </row>
    <row r="73" spans="1:14" ht="14.25" customHeight="1" x14ac:dyDescent="0.25">
      <c r="A73" s="97">
        <v>0.82291666666666696</v>
      </c>
      <c r="B73" s="106"/>
      <c r="C73" s="123"/>
      <c r="D73" s="108"/>
      <c r="E73" s="25"/>
      <c r="F73" s="112"/>
      <c r="G73" s="25"/>
      <c r="H73" s="39"/>
      <c r="I73" s="25"/>
      <c r="J73" s="96"/>
      <c r="K73" s="25"/>
      <c r="L73" s="25"/>
      <c r="M73" s="25"/>
      <c r="N73" s="100"/>
    </row>
    <row r="74" spans="1:14" ht="14.25" customHeight="1" x14ac:dyDescent="0.25">
      <c r="A74" s="98"/>
      <c r="B74" s="106"/>
      <c r="C74" s="123"/>
      <c r="D74" s="108"/>
      <c r="E74" s="25"/>
      <c r="F74" s="112"/>
      <c r="G74" s="25"/>
      <c r="H74" s="39"/>
      <c r="I74" s="25"/>
      <c r="J74" s="96"/>
      <c r="K74" s="25"/>
      <c r="L74" s="25"/>
      <c r="M74" s="25"/>
      <c r="N74" s="100"/>
    </row>
    <row r="75" spans="1:14" ht="14.25" customHeight="1" x14ac:dyDescent="0.25">
      <c r="A75" s="97">
        <v>0.83333333333333404</v>
      </c>
      <c r="B75" s="106"/>
      <c r="C75" s="123"/>
      <c r="D75" s="108"/>
      <c r="E75" s="25"/>
      <c r="F75" s="113"/>
      <c r="G75" s="25"/>
      <c r="H75" s="39"/>
      <c r="I75" s="25"/>
      <c r="J75" s="96"/>
      <c r="K75" s="25"/>
      <c r="L75" s="25"/>
      <c r="M75" s="25"/>
      <c r="N75" s="100"/>
    </row>
    <row r="76" spans="1:14" ht="14.25" customHeight="1" x14ac:dyDescent="0.25">
      <c r="A76" s="98"/>
      <c r="B76" s="106"/>
      <c r="C76" s="123"/>
      <c r="D76" s="108"/>
      <c r="E76" s="25"/>
      <c r="F76" s="30"/>
      <c r="G76" s="25"/>
      <c r="H76" s="39"/>
      <c r="I76" s="25"/>
      <c r="J76" s="95" t="str">
        <f>HYPERLINK("https://sotodelreal.eternity.online/YogaCorrectivaTaichi","YOGA 4")</f>
        <v>YOGA 4</v>
      </c>
      <c r="K76" s="25"/>
      <c r="L76" s="25"/>
      <c r="M76" s="25"/>
      <c r="N76" s="26"/>
    </row>
    <row r="77" spans="1:14" ht="14.25" customHeight="1" x14ac:dyDescent="0.25">
      <c r="A77" s="97">
        <v>0.843750000000001</v>
      </c>
      <c r="B77" s="106"/>
      <c r="C77" s="123"/>
      <c r="D77" s="108"/>
      <c r="E77" s="25"/>
      <c r="F77" s="30"/>
      <c r="G77" s="25"/>
      <c r="H77" s="39"/>
      <c r="I77" s="25"/>
      <c r="J77" s="96"/>
      <c r="K77" s="25"/>
      <c r="L77" s="25"/>
      <c r="M77" s="25"/>
      <c r="N77" s="26"/>
    </row>
    <row r="78" spans="1:14" ht="14.25" customHeight="1" x14ac:dyDescent="0.25">
      <c r="A78" s="98"/>
      <c r="B78" s="106"/>
      <c r="C78" s="123"/>
      <c r="D78" s="108"/>
      <c r="E78" s="25"/>
      <c r="F78" s="30"/>
      <c r="G78" s="25"/>
      <c r="H78" s="39"/>
      <c r="I78" s="25"/>
      <c r="J78" s="96"/>
      <c r="K78" s="25"/>
      <c r="L78" s="25"/>
      <c r="M78" s="25"/>
      <c r="N78" s="26"/>
    </row>
    <row r="79" spans="1:14" ht="14.25" customHeight="1" x14ac:dyDescent="0.25">
      <c r="A79" s="97">
        <v>0.85416666666666696</v>
      </c>
      <c r="B79" s="106"/>
      <c r="C79" s="123"/>
      <c r="D79" s="108"/>
      <c r="E79" s="25"/>
      <c r="F79" s="30"/>
      <c r="G79" s="25"/>
      <c r="H79" s="39"/>
      <c r="I79" s="25"/>
      <c r="J79" s="96"/>
      <c r="K79" s="25"/>
      <c r="L79" s="25"/>
      <c r="M79" s="25"/>
      <c r="N79" s="26"/>
    </row>
    <row r="80" spans="1:14" ht="14.25" customHeight="1" x14ac:dyDescent="0.25">
      <c r="A80" s="98"/>
      <c r="B80" s="106"/>
      <c r="C80" s="123"/>
      <c r="D80" s="108"/>
      <c r="E80" s="25"/>
      <c r="F80" s="30"/>
      <c r="G80" s="25"/>
      <c r="H80" s="39"/>
      <c r="I80" s="25"/>
      <c r="J80" s="96"/>
      <c r="K80" s="25"/>
      <c r="L80" s="25"/>
      <c r="M80" s="25"/>
      <c r="N80" s="26"/>
    </row>
    <row r="81" spans="1:14" ht="14.25" customHeight="1" x14ac:dyDescent="0.25">
      <c r="A81" s="97">
        <v>0.86458333333333404</v>
      </c>
      <c r="B81" s="106"/>
      <c r="C81" s="123"/>
      <c r="D81" s="108"/>
      <c r="E81" s="25"/>
      <c r="F81" s="30"/>
      <c r="G81" s="25"/>
      <c r="H81" s="39"/>
      <c r="I81" s="25"/>
      <c r="J81" s="96"/>
      <c r="K81" s="25"/>
      <c r="L81" s="25"/>
      <c r="M81" s="25"/>
      <c r="N81" s="26"/>
    </row>
    <row r="82" spans="1:14" ht="14.25" customHeight="1" x14ac:dyDescent="0.25">
      <c r="A82" s="98"/>
      <c r="B82" s="106"/>
      <c r="C82" s="123"/>
      <c r="D82" s="108"/>
      <c r="E82" s="25"/>
      <c r="F82" s="30"/>
      <c r="G82" s="25"/>
      <c r="H82" s="39"/>
      <c r="I82" s="25"/>
      <c r="J82" s="96"/>
      <c r="K82" s="25"/>
      <c r="L82" s="25"/>
      <c r="M82" s="25"/>
      <c r="N82" s="26"/>
    </row>
    <row r="83" spans="1:14" ht="14.25" customHeight="1" x14ac:dyDescent="0.25">
      <c r="A83" s="97">
        <v>0.875000000000001</v>
      </c>
      <c r="B83" s="106"/>
      <c r="C83" s="123"/>
      <c r="D83" s="108"/>
      <c r="E83" s="25"/>
      <c r="F83" s="30"/>
      <c r="G83" s="25"/>
      <c r="H83" s="39"/>
      <c r="I83" s="25"/>
      <c r="J83" s="96"/>
      <c r="K83" s="25"/>
      <c r="L83" s="25"/>
      <c r="M83" s="25"/>
      <c r="N83" s="26"/>
    </row>
    <row r="84" spans="1:14" ht="14.25" customHeight="1" x14ac:dyDescent="0.25">
      <c r="A84" s="98"/>
      <c r="B84" s="25"/>
      <c r="C84" s="25"/>
      <c r="D84" s="25"/>
      <c r="E84" s="25"/>
      <c r="F84" s="30"/>
      <c r="G84" s="25"/>
      <c r="H84" s="39"/>
      <c r="I84" s="25"/>
      <c r="J84" s="25"/>
      <c r="K84" s="25"/>
      <c r="L84" s="25"/>
      <c r="M84" s="25"/>
      <c r="N84" s="26"/>
    </row>
    <row r="85" spans="1:14" ht="14.25" customHeight="1" x14ac:dyDescent="0.25">
      <c r="H85" s="46"/>
    </row>
    <row r="86" spans="1:14" ht="14.25" customHeight="1" x14ac:dyDescent="0.25"/>
    <row r="87" spans="1:14" ht="14.25" customHeight="1" x14ac:dyDescent="0.25"/>
    <row r="88" spans="1:14" ht="14.25" customHeight="1" x14ac:dyDescent="0.25"/>
    <row r="89" spans="1:14" ht="14.25" customHeight="1" x14ac:dyDescent="0.25"/>
    <row r="90" spans="1:14" ht="14.25" customHeight="1" x14ac:dyDescent="0.25"/>
    <row r="91" spans="1:14" ht="14.25" customHeight="1" x14ac:dyDescent="0.25"/>
    <row r="92" spans="1:14" ht="14.25" customHeight="1" x14ac:dyDescent="0.25"/>
    <row r="93" spans="1:14" ht="14.25" customHeight="1" x14ac:dyDescent="0.25"/>
    <row r="94" spans="1:14" ht="14.25" customHeight="1" x14ac:dyDescent="0.25"/>
    <row r="95" spans="1:14" ht="14.25" customHeight="1" x14ac:dyDescent="0.25"/>
    <row r="96" spans="1:14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  <row r="960" ht="14.25" customHeight="1" x14ac:dyDescent="0.25"/>
    <row r="961" ht="14.25" customHeight="1" x14ac:dyDescent="0.25"/>
    <row r="962" ht="14.25" customHeight="1" x14ac:dyDescent="0.25"/>
    <row r="963" ht="14.25" customHeight="1" x14ac:dyDescent="0.25"/>
    <row r="964" ht="14.25" customHeight="1" x14ac:dyDescent="0.25"/>
    <row r="965" ht="14.25" customHeight="1" x14ac:dyDescent="0.25"/>
    <row r="966" ht="14.25" customHeight="1" x14ac:dyDescent="0.25"/>
    <row r="967" ht="14.25" customHeight="1" x14ac:dyDescent="0.25"/>
    <row r="968" ht="14.25" customHeight="1" x14ac:dyDescent="0.25"/>
    <row r="969" ht="14.25" customHeight="1" x14ac:dyDescent="0.25"/>
    <row r="970" ht="14.25" customHeight="1" x14ac:dyDescent="0.25"/>
    <row r="971" ht="14.25" customHeight="1" x14ac:dyDescent="0.25"/>
    <row r="972" ht="14.25" customHeight="1" x14ac:dyDescent="0.25"/>
    <row r="973" ht="14.25" customHeight="1" x14ac:dyDescent="0.25"/>
    <row r="974" ht="14.25" customHeight="1" x14ac:dyDescent="0.25"/>
    <row r="975" ht="14.25" customHeight="1" x14ac:dyDescent="0.25"/>
    <row r="976" ht="14.25" customHeight="1" x14ac:dyDescent="0.25"/>
    <row r="977" ht="14.25" customHeight="1" x14ac:dyDescent="0.25"/>
    <row r="978" ht="14.25" customHeight="1" x14ac:dyDescent="0.25"/>
    <row r="979" ht="14.25" customHeight="1" x14ac:dyDescent="0.25"/>
    <row r="980" ht="14.25" customHeight="1" x14ac:dyDescent="0.25"/>
  </sheetData>
  <mergeCells count="75">
    <mergeCell ref="A43:A44"/>
    <mergeCell ref="H44:H51"/>
    <mergeCell ref="C24:C35"/>
    <mergeCell ref="A17:A18"/>
    <mergeCell ref="A33:A34"/>
    <mergeCell ref="H16:H23"/>
    <mergeCell ref="H26:H31"/>
    <mergeCell ref="H34:H39"/>
    <mergeCell ref="A19:A20"/>
    <mergeCell ref="A35:A36"/>
    <mergeCell ref="A47:A48"/>
    <mergeCell ref="A49:A50"/>
    <mergeCell ref="A51:A52"/>
    <mergeCell ref="A45:A46"/>
    <mergeCell ref="A25:A26"/>
    <mergeCell ref="A27:A28"/>
    <mergeCell ref="A15:A16"/>
    <mergeCell ref="A31:A32"/>
    <mergeCell ref="A37:A38"/>
    <mergeCell ref="A39:A40"/>
    <mergeCell ref="A41:A42"/>
    <mergeCell ref="A29:A30"/>
    <mergeCell ref="A83:A84"/>
    <mergeCell ref="B1:N1"/>
    <mergeCell ref="A3:A4"/>
    <mergeCell ref="M4:M11"/>
    <mergeCell ref="J8:J15"/>
    <mergeCell ref="N8:N15"/>
    <mergeCell ref="M12:M19"/>
    <mergeCell ref="N16:N23"/>
    <mergeCell ref="A5:A6"/>
    <mergeCell ref="A7:A8"/>
    <mergeCell ref="A21:A22"/>
    <mergeCell ref="A23:A24"/>
    <mergeCell ref="A9:A10"/>
    <mergeCell ref="A11:A12"/>
    <mergeCell ref="C12:C23"/>
    <mergeCell ref="A13:A14"/>
    <mergeCell ref="A77:A78"/>
    <mergeCell ref="K52:K59"/>
    <mergeCell ref="M56:M63"/>
    <mergeCell ref="A65:A66"/>
    <mergeCell ref="A67:A68"/>
    <mergeCell ref="B68:B83"/>
    <mergeCell ref="C68:C83"/>
    <mergeCell ref="G52:G63"/>
    <mergeCell ref="G64:G67"/>
    <mergeCell ref="A61:A62"/>
    <mergeCell ref="A63:A64"/>
    <mergeCell ref="A53:A54"/>
    <mergeCell ref="A55:A56"/>
    <mergeCell ref="A57:A58"/>
    <mergeCell ref="A59:A60"/>
    <mergeCell ref="A81:A82"/>
    <mergeCell ref="M64:M71"/>
    <mergeCell ref="A69:A70"/>
    <mergeCell ref="A73:A74"/>
    <mergeCell ref="A75:A76"/>
    <mergeCell ref="A71:A72"/>
    <mergeCell ref="J68:J75"/>
    <mergeCell ref="A79:A80"/>
    <mergeCell ref="N68:N75"/>
    <mergeCell ref="J76:J83"/>
    <mergeCell ref="C48:C59"/>
    <mergeCell ref="E48:E55"/>
    <mergeCell ref="B52:B67"/>
    <mergeCell ref="D52:D67"/>
    <mergeCell ref="I52:I59"/>
    <mergeCell ref="J52:J59"/>
    <mergeCell ref="E56:E63"/>
    <mergeCell ref="D68:D83"/>
    <mergeCell ref="F68:F75"/>
    <mergeCell ref="I60:I67"/>
    <mergeCell ref="J60:J67"/>
    <mergeCell ref="L60:L67"/>
  </mergeCells>
  <hyperlinks>
    <hyperlink ref="B1:B1048576" r:id="rId1" display="MARTES" xr:uid="{00000000-0004-0000-0100-000000000000}"/>
    <hyperlink ref="C1:C1048576" r:id="rId2" display="https://sotodelreal.eternity.online/videoconferencia.php?sala=HistoriaArteCostura " xr:uid="{00000000-0004-0000-0100-000001000000}"/>
    <hyperlink ref="D1:D1048576" r:id="rId3" display="https://sotodelreal.eternity.online/videoconferencia.php?sala=DibujoPinturaTeatro " xr:uid="{00000000-0004-0000-0100-000002000000}"/>
    <hyperlink ref="E1:E1048576" r:id="rId4" display="https://sotodelreal.eternity.online/videoconferencia.php?sala=Baile1 " xr:uid="{00000000-0004-0000-0100-000003000000}"/>
    <hyperlink ref="G1:G1048576" r:id="rId5" display="https://sotodelreal.eternity.online/videoconferencia.php?sala=ManualidadesArtattackGmantenimiento&amp;nombre=Manualidades%2FArt+attack%2FG.+mantenimiento " xr:uid="{00000000-0004-0000-0100-000004000000}"/>
    <hyperlink ref="I1:I1048576" r:id="rId6" display="https://sotodelreal.eternity.online/videoconferencia.php?sala=PilatesGRtmica " xr:uid="{00000000-0004-0000-0100-000005000000}"/>
    <hyperlink ref="J1:J1048576" r:id="rId7" display="https://sotodelreal.eternity.online/videoconferencia.php?sala=YogaCorrectvaTaichi" xr:uid="{00000000-0004-0000-0100-000006000000}"/>
    <hyperlink ref="K1:K1048576" r:id="rId8" display="https://sotodelreal.eternity.online/videoconferencia.php?sala=ActividadesDirigidas1GimnasioyPiscina&amp;nombre=Actividades+Dirigidas+1-Gimnasio+y+Piscina " xr:uid="{00000000-0004-0000-0100-000007000000}"/>
    <hyperlink ref="L1:L1048576" r:id="rId9" display="https://sotodelreal.eternity.online/videoconferencia.php?sala=ActividadesDirigidas2GimnasioyPiscina " xr:uid="{00000000-0004-0000-0100-000008000000}"/>
    <hyperlink ref="M1:M1048576" r:id="rId10" display="https://sotodelreal.eternity.online/videoconferencia.php?sala=GimnasiasTeraputicas " xr:uid="{00000000-0004-0000-0100-000009000000}"/>
    <hyperlink ref="N1:N1048576" r:id="rId11" display="https://sotodelreal.eternity.online/videoconferencia.php?sala=EntrenamientoFuncional " xr:uid="{00000000-0004-0000-0100-00000A000000}"/>
    <hyperlink ref="H1:H1048576" r:id="rId12" display="https://sotodelreal.eternity.online/videoconferencia.php?sala=Ajedrez" xr:uid="{0DC9EF18-8EA1-4FE2-BC69-01432F600062}"/>
  </hyperlinks>
  <pageMargins left="0.7" right="0.7" top="0.75" bottom="0.75" header="0" footer="0"/>
  <pageSetup paperSize="9" scale="50" fitToHeight="0" orientation="landscape" r:id="rId1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85"/>
  <sheetViews>
    <sheetView topLeftCell="A48" zoomScale="40" zoomScaleNormal="40" workbookViewId="0">
      <selection sqref="A1:M82"/>
    </sheetView>
  </sheetViews>
  <sheetFormatPr baseColWidth="10" defaultColWidth="12.625" defaultRowHeight="15" customHeight="1" x14ac:dyDescent="0.4"/>
  <cols>
    <col min="1" max="1" width="10.5" bestFit="1" customWidth="1"/>
    <col min="2" max="2" width="18.875" style="1" bestFit="1" customWidth="1"/>
    <col min="3" max="3" width="18.375" style="1" bestFit="1" customWidth="1"/>
    <col min="4" max="4" width="19.25" style="1" bestFit="1" customWidth="1"/>
    <col min="5" max="5" width="20.5" style="1" bestFit="1" customWidth="1"/>
    <col min="6" max="6" width="19.5" style="1" bestFit="1" customWidth="1"/>
    <col min="7" max="7" width="20.25" style="38" bestFit="1" customWidth="1"/>
    <col min="8" max="9" width="19.25" style="1" bestFit="1" customWidth="1"/>
    <col min="10" max="10" width="27.5" style="1" bestFit="1" customWidth="1"/>
    <col min="11" max="11" width="17" style="1" bestFit="1" customWidth="1"/>
    <col min="12" max="12" width="21.375" style="1" bestFit="1" customWidth="1"/>
    <col min="13" max="13" width="20.75" style="1" bestFit="1" customWidth="1"/>
    <col min="14" max="25" width="10.625" customWidth="1"/>
  </cols>
  <sheetData>
    <row r="1" spans="1:14" ht="26.25" x14ac:dyDescent="0.4">
      <c r="A1" s="4"/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7"/>
      <c r="N1" s="2"/>
    </row>
    <row r="2" spans="1:14" ht="26.25" x14ac:dyDescent="0.4">
      <c r="A2" s="35"/>
      <c r="B2" s="3" t="str">
        <f>HYPERLINK("https://sotodelreal.eternity.online/videoconferencia.php?sala=DibujoPinturaTeatro","SALA 3")</f>
        <v>SALA 3</v>
      </c>
      <c r="C2" s="3" t="str">
        <f>HYPERLINK("https://sotodelreal.eternity.online/videoconferencia.php?sala=Baile1","SALA 4")</f>
        <v>SALA 4</v>
      </c>
      <c r="D2" s="3" t="str">
        <f>HYPERLINK("https://sotodelreal.eternity.online/videoconferencia.php?sala=Baile2","SALA 5")</f>
        <v>SALA 5</v>
      </c>
      <c r="E2" s="3" t="str">
        <f>HYPERLINK("https://sotodelreal.eternity.online/videoconferencia.php?sala=ManualidadesArtattackGmantenimiento&amp;nombre=Manualidades%2FArt+attack%2FG.+mantenimiento ","SALA 6")</f>
        <v>SALA 6</v>
      </c>
      <c r="F2" s="3" t="str">
        <f>HYPERLINK("https://sotodelreal.eternity.online/videoconferencia.php?sala=ActividadesBiblioteca","SALA 7")</f>
        <v>SALA 7</v>
      </c>
      <c r="G2" s="3" t="s">
        <v>11</v>
      </c>
      <c r="H2" s="3" t="str">
        <f>HYPERLINK("https://sotodelreal.eternity.online/PilatesGRtmica","SALA 12")</f>
        <v>SALA 12</v>
      </c>
      <c r="I2" s="3" t="str">
        <f>HYPERLINK("https://sotodelreal.eternity.online/YogaCorrectivaTaichi","SALA 13")</f>
        <v>SALA 13</v>
      </c>
      <c r="J2" s="3" t="str">
        <f>HYPERLINK("https://sotodelreal.eternity.online/ActividadesDirigidas1GimnasioyPiscina","SALA 14")</f>
        <v>SALA 14</v>
      </c>
      <c r="K2" s="3" t="str">
        <f>HYPERLINK("https://sotodelreal.eternity.online/ActividadesDirigidas2GimnasioyPiscina","SALA 15")</f>
        <v>SALA 15</v>
      </c>
      <c r="L2" s="3" t="str">
        <f>HYPERLINK("https://sotodelreal.eternity.online/GimnasiasTeraputicas","SALA 16")</f>
        <v>SALA 16</v>
      </c>
      <c r="M2" s="6" t="str">
        <f>HYPERLINK("https://sotodelreal.eternity.online/EntrenamientoFuncional","SALA 17")</f>
        <v>SALA 17</v>
      </c>
      <c r="N2" s="2"/>
    </row>
    <row r="3" spans="1:14" ht="14.25" customHeight="1" x14ac:dyDescent="0.4">
      <c r="A3" s="54">
        <v>0.39583333333333298</v>
      </c>
      <c r="B3" s="3"/>
      <c r="C3" s="3"/>
      <c r="D3" s="3"/>
      <c r="E3" s="3"/>
      <c r="F3" s="3"/>
      <c r="G3" s="36"/>
      <c r="H3" s="3"/>
      <c r="I3" s="3"/>
      <c r="J3" s="3"/>
      <c r="K3" s="3"/>
      <c r="L3" s="3"/>
      <c r="M3" s="6"/>
      <c r="N3" s="2"/>
    </row>
    <row r="4" spans="1:14" ht="14.25" customHeight="1" x14ac:dyDescent="0.4">
      <c r="A4" s="144"/>
      <c r="B4" s="3"/>
      <c r="C4" s="3"/>
      <c r="D4" s="3"/>
      <c r="E4" s="3"/>
      <c r="F4" s="3"/>
      <c r="G4" s="36"/>
      <c r="H4" s="3"/>
      <c r="I4" s="3"/>
      <c r="J4" s="160" t="str">
        <f>HYPERLINK("https://sotodelreal.eternity.online/ActividadesDirigidas1GimnasioyPiscina","TONIFICACION")</f>
        <v>TONIFICACION</v>
      </c>
      <c r="K4" s="3"/>
      <c r="L4" s="158" t="str">
        <f>HYPERLINK("https://sotodelreal.eternity.online/GimnasiasTeraputicas","GIMNASIA CORRECTIVA")</f>
        <v>GIMNASIA CORRECTIVA</v>
      </c>
      <c r="M4" s="6"/>
      <c r="N4" s="2"/>
    </row>
    <row r="5" spans="1:14" ht="14.25" customHeight="1" x14ac:dyDescent="0.4">
      <c r="A5" s="54">
        <v>0.40625</v>
      </c>
      <c r="B5" s="3"/>
      <c r="C5" s="3"/>
      <c r="D5" s="3"/>
      <c r="E5" s="3"/>
      <c r="F5" s="3"/>
      <c r="G5" s="36"/>
      <c r="H5" s="3"/>
      <c r="I5" s="3"/>
      <c r="J5" s="161"/>
      <c r="K5" s="3"/>
      <c r="L5" s="159"/>
      <c r="M5" s="6"/>
      <c r="N5" s="2"/>
    </row>
    <row r="6" spans="1:14" ht="14.25" customHeight="1" x14ac:dyDescent="0.4">
      <c r="A6" s="144"/>
      <c r="B6" s="3"/>
      <c r="C6" s="3"/>
      <c r="D6" s="3"/>
      <c r="E6" s="3"/>
      <c r="F6" s="3"/>
      <c r="G6" s="36"/>
      <c r="H6" s="3"/>
      <c r="I6" s="3"/>
      <c r="J6" s="161"/>
      <c r="K6" s="3"/>
      <c r="L6" s="159"/>
      <c r="M6" s="6"/>
      <c r="N6" s="2"/>
    </row>
    <row r="7" spans="1:14" ht="14.25" customHeight="1" x14ac:dyDescent="0.4">
      <c r="A7" s="54">
        <v>0.41666666666666702</v>
      </c>
      <c r="B7" s="3"/>
      <c r="C7" s="3"/>
      <c r="D7" s="3"/>
      <c r="E7" s="3"/>
      <c r="F7" s="3"/>
      <c r="G7" s="36"/>
      <c r="H7" s="3"/>
      <c r="I7" s="3"/>
      <c r="J7" s="161"/>
      <c r="K7" s="3"/>
      <c r="L7" s="159"/>
      <c r="M7" s="6"/>
      <c r="N7" s="2"/>
    </row>
    <row r="8" spans="1:14" ht="14.25" customHeight="1" x14ac:dyDescent="0.4">
      <c r="A8" s="144"/>
      <c r="B8" s="3"/>
      <c r="C8" s="3"/>
      <c r="D8" s="3"/>
      <c r="E8" s="3"/>
      <c r="F8" s="3"/>
      <c r="G8" s="36"/>
      <c r="H8" s="152" t="str">
        <f>HYPERLINK("https://sotodelreal.eternity.online/PilatesGRtmica","PILATES 1")</f>
        <v>PILATES 1</v>
      </c>
      <c r="I8" s="3"/>
      <c r="J8" s="161"/>
      <c r="K8" s="3"/>
      <c r="L8" s="159"/>
      <c r="M8" s="6"/>
      <c r="N8" s="2"/>
    </row>
    <row r="9" spans="1:14" ht="14.25" customHeight="1" x14ac:dyDescent="0.4">
      <c r="A9" s="54">
        <v>0.42708333333333298</v>
      </c>
      <c r="B9" s="3"/>
      <c r="C9" s="3"/>
      <c r="D9" s="3"/>
      <c r="E9" s="3"/>
      <c r="F9" s="3"/>
      <c r="G9" s="36"/>
      <c r="H9" s="153"/>
      <c r="I9" s="3"/>
      <c r="J9" s="161"/>
      <c r="K9" s="3"/>
      <c r="L9" s="159"/>
      <c r="M9" s="6"/>
      <c r="N9" s="2"/>
    </row>
    <row r="10" spans="1:14" ht="14.25" customHeight="1" x14ac:dyDescent="0.4">
      <c r="A10" s="144"/>
      <c r="B10" s="3"/>
      <c r="C10" s="3"/>
      <c r="D10" s="3"/>
      <c r="E10" s="3"/>
      <c r="F10" s="3"/>
      <c r="G10" s="36"/>
      <c r="H10" s="153"/>
      <c r="I10" s="3"/>
      <c r="J10" s="161"/>
      <c r="K10" s="3"/>
      <c r="L10" s="159"/>
      <c r="M10" s="6"/>
      <c r="N10" s="2"/>
    </row>
    <row r="11" spans="1:14" ht="14.25" customHeight="1" x14ac:dyDescent="0.4">
      <c r="A11" s="54">
        <v>0.4375</v>
      </c>
      <c r="B11" s="3"/>
      <c r="C11" s="3"/>
      <c r="D11" s="3"/>
      <c r="E11" s="3"/>
      <c r="F11" s="3"/>
      <c r="G11" s="36"/>
      <c r="H11" s="153"/>
      <c r="I11" s="3"/>
      <c r="J11" s="161"/>
      <c r="K11" s="3"/>
      <c r="L11" s="159"/>
      <c r="M11" s="6"/>
      <c r="N11" s="2"/>
    </row>
    <row r="12" spans="1:14" ht="14.25" customHeight="1" x14ac:dyDescent="0.4">
      <c r="A12" s="144"/>
      <c r="B12" s="3"/>
      <c r="C12" s="3"/>
      <c r="D12" s="3"/>
      <c r="E12" s="3"/>
      <c r="F12" s="3"/>
      <c r="G12" s="36"/>
      <c r="H12" s="153"/>
      <c r="I12" s="3"/>
      <c r="J12" s="162" t="str">
        <f>HYPERLINK("https://sotodelreal.eternity.online/ActividadesDirigidas1GimnasioyPiscina","HIPOPRESIVOS")</f>
        <v>HIPOPRESIVOS</v>
      </c>
      <c r="K12" s="164" t="str">
        <f>HYPERLINK("https://sotodelreal.eternity.online/ActividadesDirigidas2GimnasioyPiscina","GIMNASIA SUAVE")</f>
        <v>GIMNASIA SUAVE</v>
      </c>
      <c r="L12" s="166" t="str">
        <f>HYPERLINK("https://sotodelreal.eternity.online/GimnasiasTeraputicas","GIMNASIACON BEBES/ NIÑOS")</f>
        <v>GIMNASIACON BEBES/ NIÑOS</v>
      </c>
      <c r="M12" s="6"/>
      <c r="N12" s="2"/>
    </row>
    <row r="13" spans="1:14" ht="14.25" customHeight="1" x14ac:dyDescent="0.4">
      <c r="A13" s="54">
        <v>0.44791666666666702</v>
      </c>
      <c r="B13" s="3"/>
      <c r="C13" s="3"/>
      <c r="D13" s="3"/>
      <c r="E13" s="3"/>
      <c r="F13" s="3"/>
      <c r="G13" s="36"/>
      <c r="H13" s="153"/>
      <c r="I13" s="3"/>
      <c r="J13" s="163"/>
      <c r="K13" s="165"/>
      <c r="L13" s="167"/>
      <c r="M13" s="6"/>
      <c r="N13" s="2"/>
    </row>
    <row r="14" spans="1:14" ht="14.25" customHeight="1" x14ac:dyDescent="0.4">
      <c r="A14" s="144"/>
      <c r="B14" s="3"/>
      <c r="C14" s="3"/>
      <c r="D14" s="3"/>
      <c r="E14" s="3"/>
      <c r="F14" s="3"/>
      <c r="G14" s="36"/>
      <c r="H14" s="153"/>
      <c r="I14" s="3"/>
      <c r="J14" s="163"/>
      <c r="K14" s="165"/>
      <c r="L14" s="167"/>
      <c r="M14" s="6"/>
      <c r="N14" s="2"/>
    </row>
    <row r="15" spans="1:14" ht="14.25" customHeight="1" x14ac:dyDescent="0.4">
      <c r="A15" s="54">
        <v>0.45833333333333298</v>
      </c>
      <c r="B15" s="3"/>
      <c r="C15" s="3"/>
      <c r="D15" s="3"/>
      <c r="E15" s="3"/>
      <c r="F15" s="3"/>
      <c r="G15" s="90" t="s">
        <v>3</v>
      </c>
      <c r="H15" s="153"/>
      <c r="I15" s="3"/>
      <c r="J15" s="163"/>
      <c r="K15" s="165"/>
      <c r="L15" s="167"/>
      <c r="M15" s="6"/>
      <c r="N15" s="2"/>
    </row>
    <row r="16" spans="1:14" ht="14.25" customHeight="1" x14ac:dyDescent="0.4">
      <c r="A16" s="144"/>
      <c r="B16" s="3"/>
      <c r="C16" s="3"/>
      <c r="D16" s="3"/>
      <c r="E16" s="3"/>
      <c r="F16" s="3"/>
      <c r="G16" s="91"/>
      <c r="H16" s="152" t="str">
        <f>HYPERLINK("https://sotodelreal.eternity.online/PilatesGRtmica","PILATES 2")</f>
        <v>PILATES 2</v>
      </c>
      <c r="I16" s="3"/>
      <c r="J16" s="163"/>
      <c r="K16" s="165"/>
      <c r="L16" s="167"/>
      <c r="M16" s="6"/>
      <c r="N16" s="2"/>
    </row>
    <row r="17" spans="1:14" ht="14.25" customHeight="1" x14ac:dyDescent="0.4">
      <c r="A17" s="54">
        <v>0.46875</v>
      </c>
      <c r="B17" s="3"/>
      <c r="C17" s="3"/>
      <c r="D17" s="3"/>
      <c r="E17" s="3"/>
      <c r="F17" s="3"/>
      <c r="G17" s="91"/>
      <c r="H17" s="153"/>
      <c r="I17" s="3"/>
      <c r="J17" s="163"/>
      <c r="K17" s="165"/>
      <c r="L17" s="167"/>
      <c r="M17" s="6"/>
      <c r="N17" s="2"/>
    </row>
    <row r="18" spans="1:14" ht="14.25" customHeight="1" x14ac:dyDescent="0.4">
      <c r="A18" s="144"/>
      <c r="B18" s="3"/>
      <c r="C18" s="3"/>
      <c r="D18" s="3"/>
      <c r="E18" s="3"/>
      <c r="F18" s="3"/>
      <c r="G18" s="91"/>
      <c r="H18" s="153"/>
      <c r="I18" s="3"/>
      <c r="J18" s="3"/>
      <c r="K18" s="165"/>
      <c r="L18" s="167"/>
      <c r="M18" s="6"/>
      <c r="N18" s="2"/>
    </row>
    <row r="19" spans="1:14" ht="14.25" customHeight="1" x14ac:dyDescent="0.4">
      <c r="A19" s="54">
        <v>0.47916666666666702</v>
      </c>
      <c r="B19" s="3"/>
      <c r="C19" s="3"/>
      <c r="D19" s="3"/>
      <c r="E19" s="3"/>
      <c r="F19" s="3"/>
      <c r="G19" s="91"/>
      <c r="H19" s="153"/>
      <c r="I19" s="3"/>
      <c r="J19" s="3"/>
      <c r="K19" s="165"/>
      <c r="L19" s="167"/>
      <c r="M19" s="6"/>
      <c r="N19" s="2"/>
    </row>
    <row r="20" spans="1:14" ht="14.25" customHeight="1" x14ac:dyDescent="0.4">
      <c r="A20" s="144"/>
      <c r="B20" s="3"/>
      <c r="C20" s="3"/>
      <c r="D20" s="3"/>
      <c r="E20" s="3"/>
      <c r="F20" s="3"/>
      <c r="G20" s="91"/>
      <c r="H20" s="153"/>
      <c r="I20" s="3"/>
      <c r="J20" s="3"/>
      <c r="K20" s="3"/>
      <c r="L20" s="3"/>
      <c r="M20" s="6"/>
      <c r="N20" s="2"/>
    </row>
    <row r="21" spans="1:14" ht="14.25" customHeight="1" x14ac:dyDescent="0.4">
      <c r="A21" s="54">
        <v>0.48958333333333298</v>
      </c>
      <c r="B21" s="3"/>
      <c r="C21" s="3"/>
      <c r="D21" s="3"/>
      <c r="E21" s="3"/>
      <c r="F21" s="3"/>
      <c r="G21" s="91"/>
      <c r="H21" s="153"/>
      <c r="I21" s="3"/>
      <c r="J21" s="3"/>
      <c r="K21" s="3"/>
      <c r="L21" s="3"/>
      <c r="M21" s="6"/>
      <c r="N21" s="2"/>
    </row>
    <row r="22" spans="1:14" ht="14.25" customHeight="1" x14ac:dyDescent="0.4">
      <c r="A22" s="144"/>
      <c r="B22" s="3"/>
      <c r="C22" s="3"/>
      <c r="D22" s="3"/>
      <c r="E22" s="3"/>
      <c r="F22" s="3"/>
      <c r="G22" s="92"/>
      <c r="H22" s="153"/>
      <c r="I22" s="3"/>
      <c r="J22" s="3"/>
      <c r="K22" s="3"/>
      <c r="L22" s="3"/>
      <c r="M22" s="6"/>
      <c r="N22" s="2"/>
    </row>
    <row r="23" spans="1:14" ht="14.25" customHeight="1" x14ac:dyDescent="0.4">
      <c r="A23" s="54">
        <v>0.5</v>
      </c>
      <c r="B23" s="3"/>
      <c r="C23" s="3"/>
      <c r="D23" s="3"/>
      <c r="E23" s="3"/>
      <c r="F23" s="3"/>
      <c r="G23" s="36"/>
      <c r="H23" s="153"/>
      <c r="I23" s="3"/>
      <c r="J23" s="3"/>
      <c r="K23" s="3"/>
      <c r="L23" s="3"/>
      <c r="M23" s="6"/>
      <c r="N23" s="2"/>
    </row>
    <row r="24" spans="1:14" ht="14.25" customHeight="1" x14ac:dyDescent="0.4">
      <c r="A24" s="144"/>
      <c r="B24" s="3"/>
      <c r="C24" s="3"/>
      <c r="D24" s="3"/>
      <c r="E24" s="3"/>
      <c r="F24" s="3"/>
      <c r="G24" s="36"/>
      <c r="H24" s="152" t="str">
        <f>HYPERLINK("https://sotodelreal.eternity.online/PilatesGRtmica","PILATES 3")</f>
        <v>PILATES 3</v>
      </c>
      <c r="I24" s="3"/>
      <c r="J24" s="3"/>
      <c r="K24" s="3"/>
      <c r="L24" s="3"/>
      <c r="M24" s="6"/>
      <c r="N24" s="2"/>
    </row>
    <row r="25" spans="1:14" ht="14.25" customHeight="1" x14ac:dyDescent="0.4">
      <c r="A25" s="54">
        <v>0.51041666666666696</v>
      </c>
      <c r="B25" s="3"/>
      <c r="C25" s="3"/>
      <c r="D25" s="3"/>
      <c r="E25" s="3"/>
      <c r="F25" s="3"/>
      <c r="G25" s="90" t="s">
        <v>4</v>
      </c>
      <c r="H25" s="153"/>
      <c r="I25" s="3"/>
      <c r="J25" s="3"/>
      <c r="K25" s="3"/>
      <c r="L25" s="3"/>
      <c r="M25" s="6"/>
      <c r="N25" s="2"/>
    </row>
    <row r="26" spans="1:14" ht="14.25" customHeight="1" x14ac:dyDescent="0.4">
      <c r="A26" s="144"/>
      <c r="B26" s="3"/>
      <c r="C26" s="3"/>
      <c r="D26" s="3"/>
      <c r="E26" s="3"/>
      <c r="F26" s="3"/>
      <c r="G26" s="91"/>
      <c r="H26" s="153"/>
      <c r="I26" s="3"/>
      <c r="J26" s="3"/>
      <c r="K26" s="3"/>
      <c r="L26" s="3"/>
      <c r="M26" s="6"/>
      <c r="N26" s="2"/>
    </row>
    <row r="27" spans="1:14" ht="14.25" customHeight="1" x14ac:dyDescent="0.4">
      <c r="A27" s="54">
        <v>0.52083333333333304</v>
      </c>
      <c r="B27" s="3"/>
      <c r="C27" s="3"/>
      <c r="D27" s="3"/>
      <c r="E27" s="3"/>
      <c r="F27" s="3"/>
      <c r="G27" s="91"/>
      <c r="H27" s="153"/>
      <c r="I27" s="3"/>
      <c r="J27" s="3"/>
      <c r="K27" s="3"/>
      <c r="L27" s="3"/>
      <c r="M27" s="6"/>
      <c r="N27" s="2"/>
    </row>
    <row r="28" spans="1:14" ht="14.25" customHeight="1" x14ac:dyDescent="0.4">
      <c r="A28" s="144"/>
      <c r="B28" s="3"/>
      <c r="C28" s="3"/>
      <c r="D28" s="3"/>
      <c r="E28" s="3"/>
      <c r="F28" s="3"/>
      <c r="G28" s="91"/>
      <c r="H28" s="153"/>
      <c r="I28" s="3"/>
      <c r="J28" s="3"/>
      <c r="K28" s="3"/>
      <c r="L28" s="3"/>
      <c r="M28" s="6"/>
      <c r="N28" s="2"/>
    </row>
    <row r="29" spans="1:14" ht="14.25" customHeight="1" x14ac:dyDescent="0.4">
      <c r="A29" s="54">
        <v>0.53125</v>
      </c>
      <c r="B29" s="3"/>
      <c r="C29" s="3"/>
      <c r="D29" s="3"/>
      <c r="E29" s="3"/>
      <c r="F29" s="3"/>
      <c r="G29" s="91"/>
      <c r="H29" s="153"/>
      <c r="I29" s="3"/>
      <c r="J29" s="3"/>
      <c r="K29" s="3"/>
      <c r="L29" s="3"/>
      <c r="M29" s="6"/>
      <c r="N29" s="2"/>
    </row>
    <row r="30" spans="1:14" ht="14.25" customHeight="1" x14ac:dyDescent="0.4">
      <c r="A30" s="144"/>
      <c r="B30" s="3"/>
      <c r="C30" s="3"/>
      <c r="D30" s="3"/>
      <c r="E30" s="3"/>
      <c r="F30" s="3"/>
      <c r="G30" s="91"/>
      <c r="H30" s="153"/>
      <c r="I30" s="3"/>
      <c r="J30" s="3"/>
      <c r="K30" s="3"/>
      <c r="L30" s="3"/>
      <c r="M30" s="6"/>
      <c r="N30" s="2"/>
    </row>
    <row r="31" spans="1:14" ht="14.25" customHeight="1" x14ac:dyDescent="0.4">
      <c r="A31" s="54">
        <v>0.54166666666666696</v>
      </c>
      <c r="B31" s="3"/>
      <c r="C31" s="3"/>
      <c r="D31" s="3"/>
      <c r="E31" s="3"/>
      <c r="F31" s="3"/>
      <c r="G31" s="29"/>
      <c r="H31" s="153"/>
      <c r="I31" s="3"/>
      <c r="J31" s="3"/>
      <c r="K31" s="3"/>
      <c r="L31" s="3"/>
      <c r="M31" s="6"/>
      <c r="N31" s="2"/>
    </row>
    <row r="32" spans="1:14" ht="14.25" customHeight="1" x14ac:dyDescent="0.4">
      <c r="A32" s="54"/>
      <c r="B32" s="3"/>
      <c r="C32" s="3"/>
      <c r="D32" s="3"/>
      <c r="E32" s="3"/>
      <c r="F32" s="3"/>
      <c r="G32" s="29"/>
      <c r="H32" s="3"/>
      <c r="I32" s="3"/>
      <c r="J32" s="3"/>
      <c r="K32" s="3"/>
      <c r="L32" s="3"/>
      <c r="M32" s="6"/>
      <c r="N32" s="2"/>
    </row>
    <row r="33" spans="1:14" ht="14.25" customHeight="1" x14ac:dyDescent="0.4">
      <c r="A33" s="54">
        <v>0.55208333333333504</v>
      </c>
      <c r="B33" s="3"/>
      <c r="C33" s="3"/>
      <c r="D33" s="3"/>
      <c r="E33" s="3"/>
      <c r="F33" s="3"/>
      <c r="G33" s="90" t="s">
        <v>5</v>
      </c>
      <c r="H33" s="3"/>
      <c r="I33" s="3"/>
      <c r="J33" s="3"/>
      <c r="K33" s="3"/>
      <c r="L33" s="3"/>
      <c r="M33" s="6"/>
      <c r="N33" s="2"/>
    </row>
    <row r="34" spans="1:14" ht="14.25" customHeight="1" x14ac:dyDescent="0.4">
      <c r="A34" s="144"/>
      <c r="B34" s="3"/>
      <c r="C34" s="3"/>
      <c r="D34" s="3"/>
      <c r="E34" s="3"/>
      <c r="F34" s="3"/>
      <c r="G34" s="91"/>
      <c r="H34" s="3"/>
      <c r="I34" s="3"/>
      <c r="J34" s="3"/>
      <c r="K34" s="3"/>
      <c r="L34" s="3"/>
      <c r="M34" s="6"/>
      <c r="N34" s="2"/>
    </row>
    <row r="35" spans="1:14" ht="14.25" customHeight="1" x14ac:dyDescent="0.4">
      <c r="A35" s="54">
        <v>0.562500000000002</v>
      </c>
      <c r="B35" s="3"/>
      <c r="C35" s="3"/>
      <c r="D35" s="3"/>
      <c r="E35" s="3"/>
      <c r="F35" s="3"/>
      <c r="G35" s="91"/>
      <c r="H35" s="3"/>
      <c r="I35" s="3"/>
      <c r="J35" s="3"/>
      <c r="K35" s="3"/>
      <c r="L35" s="3"/>
      <c r="M35" s="6"/>
      <c r="N35" s="2"/>
    </row>
    <row r="36" spans="1:14" ht="14.25" customHeight="1" x14ac:dyDescent="0.4">
      <c r="A36" s="144"/>
      <c r="B36" s="3"/>
      <c r="C36" s="3"/>
      <c r="D36" s="3"/>
      <c r="E36" s="3"/>
      <c r="F36" s="3"/>
      <c r="G36" s="91"/>
      <c r="H36" s="3"/>
      <c r="I36" s="3"/>
      <c r="J36" s="3"/>
      <c r="K36" s="3"/>
      <c r="L36" s="3"/>
      <c r="M36" s="6"/>
      <c r="N36" s="2"/>
    </row>
    <row r="37" spans="1:14" ht="14.25" customHeight="1" x14ac:dyDescent="0.4">
      <c r="A37" s="54">
        <v>0.57291666666666896</v>
      </c>
      <c r="B37" s="3"/>
      <c r="C37" s="3"/>
      <c r="D37" s="3"/>
      <c r="E37" s="3"/>
      <c r="F37" s="3"/>
      <c r="G37" s="91"/>
      <c r="H37" s="3"/>
      <c r="I37" s="3"/>
      <c r="J37" s="3"/>
      <c r="K37" s="3"/>
      <c r="L37" s="3"/>
      <c r="M37" s="6"/>
      <c r="N37" s="2"/>
    </row>
    <row r="38" spans="1:14" ht="14.25" customHeight="1" x14ac:dyDescent="0.4">
      <c r="A38" s="144"/>
      <c r="B38" s="3"/>
      <c r="C38" s="3"/>
      <c r="D38" s="3"/>
      <c r="E38" s="3"/>
      <c r="F38" s="3"/>
      <c r="G38" s="92"/>
      <c r="H38" s="3"/>
      <c r="I38" s="3"/>
      <c r="J38" s="3"/>
      <c r="K38" s="3"/>
      <c r="L38" s="3"/>
      <c r="M38" s="6"/>
      <c r="N38" s="2"/>
    </row>
    <row r="39" spans="1:14" ht="14.25" customHeight="1" x14ac:dyDescent="0.4">
      <c r="A39" s="54">
        <v>0.58333333333333603</v>
      </c>
      <c r="B39" s="3"/>
      <c r="C39" s="3"/>
      <c r="D39" s="3"/>
      <c r="E39" s="3"/>
      <c r="F39" s="3"/>
      <c r="G39" s="36"/>
      <c r="H39" s="3"/>
      <c r="I39" s="3"/>
      <c r="J39" s="3"/>
      <c r="K39" s="3"/>
      <c r="L39" s="3"/>
      <c r="M39" s="6"/>
      <c r="N39" s="2"/>
    </row>
    <row r="40" spans="1:14" ht="14.25" customHeight="1" x14ac:dyDescent="0.4">
      <c r="A40" s="144"/>
      <c r="B40" s="3"/>
      <c r="C40" s="3"/>
      <c r="D40" s="3"/>
      <c r="E40" s="3"/>
      <c r="F40" s="3"/>
      <c r="G40" s="36"/>
      <c r="H40" s="3"/>
      <c r="I40" s="3"/>
      <c r="J40" s="3"/>
      <c r="K40" s="3"/>
      <c r="L40" s="3"/>
      <c r="M40" s="6"/>
      <c r="N40" s="2"/>
    </row>
    <row r="41" spans="1:14" ht="14.25" customHeight="1" x14ac:dyDescent="0.4">
      <c r="A41" s="54">
        <v>0.66666666666666663</v>
      </c>
      <c r="B41" s="3"/>
      <c r="C41" s="3"/>
      <c r="D41" s="3"/>
      <c r="E41" s="3"/>
      <c r="F41" s="3"/>
      <c r="G41" s="48"/>
      <c r="H41" s="3"/>
      <c r="I41" s="3"/>
      <c r="J41" s="3"/>
      <c r="K41" s="3"/>
      <c r="L41" s="3"/>
      <c r="M41" s="6"/>
      <c r="N41" s="2"/>
    </row>
    <row r="42" spans="1:14" ht="14.25" customHeight="1" x14ac:dyDescent="0.4">
      <c r="A42" s="54"/>
      <c r="B42" s="3"/>
      <c r="C42" s="3"/>
      <c r="D42" s="3"/>
      <c r="E42" s="3"/>
      <c r="F42" s="3"/>
      <c r="G42" s="90" t="s">
        <v>6</v>
      </c>
      <c r="H42" s="3"/>
      <c r="I42" s="3"/>
      <c r="J42" s="3"/>
      <c r="K42" s="3"/>
      <c r="L42" s="3"/>
      <c r="M42" s="6"/>
      <c r="N42" s="2"/>
    </row>
    <row r="43" spans="1:14" ht="14.25" customHeight="1" x14ac:dyDescent="0.4">
      <c r="A43" s="54">
        <v>0.67708333333333337</v>
      </c>
      <c r="B43" s="3"/>
      <c r="C43" s="3"/>
      <c r="D43" s="3"/>
      <c r="E43" s="3"/>
      <c r="F43" s="3"/>
      <c r="G43" s="91"/>
      <c r="H43" s="3"/>
      <c r="I43" s="3"/>
      <c r="J43" s="3"/>
      <c r="K43" s="3"/>
      <c r="L43" s="3"/>
      <c r="M43" s="6"/>
      <c r="N43" s="2"/>
    </row>
    <row r="44" spans="1:14" ht="14.25" customHeight="1" x14ac:dyDescent="0.4">
      <c r="A44" s="54"/>
      <c r="B44" s="3"/>
      <c r="C44" s="3"/>
      <c r="D44" s="3"/>
      <c r="E44" s="3"/>
      <c r="F44" s="3"/>
      <c r="G44" s="91"/>
      <c r="H44" s="3"/>
      <c r="I44" s="3"/>
      <c r="J44" s="3"/>
      <c r="K44" s="3"/>
      <c r="L44" s="3"/>
      <c r="M44" s="6"/>
      <c r="N44" s="2"/>
    </row>
    <row r="45" spans="1:14" ht="14.25" customHeight="1" x14ac:dyDescent="0.4">
      <c r="A45" s="54">
        <v>0.6875</v>
      </c>
      <c r="B45" s="3"/>
      <c r="C45" s="3"/>
      <c r="D45" s="3"/>
      <c r="E45" s="3"/>
      <c r="F45" s="3"/>
      <c r="G45" s="91"/>
      <c r="H45" s="3"/>
      <c r="I45" s="3"/>
      <c r="J45" s="3"/>
      <c r="K45" s="3"/>
      <c r="L45" s="3"/>
      <c r="M45" s="6"/>
      <c r="N45" s="2"/>
    </row>
    <row r="46" spans="1:14" ht="14.25" customHeight="1" x14ac:dyDescent="0.4">
      <c r="A46" s="144"/>
      <c r="B46" s="3"/>
      <c r="C46" s="3"/>
      <c r="D46" s="154" t="str">
        <f>HYPERLINK("https://sotodelreal.eternity.online/Baile2","INICIACIONAL BAILECLASICO")</f>
        <v>INICIACIONAL BAILECLASICO</v>
      </c>
      <c r="E46" s="3"/>
      <c r="F46" s="3"/>
      <c r="G46" s="91"/>
      <c r="H46" s="3"/>
      <c r="I46" s="3"/>
      <c r="J46" s="3"/>
      <c r="K46" s="3"/>
      <c r="L46" s="3"/>
      <c r="M46" s="6"/>
      <c r="N46" s="2"/>
    </row>
    <row r="47" spans="1:14" ht="14.25" customHeight="1" x14ac:dyDescent="0.4">
      <c r="A47" s="54">
        <v>0.69791666666666696</v>
      </c>
      <c r="B47" s="3"/>
      <c r="C47" s="3"/>
      <c r="D47" s="155"/>
      <c r="E47" s="3"/>
      <c r="F47" s="3"/>
      <c r="G47" s="91"/>
      <c r="H47" s="3"/>
      <c r="I47" s="3"/>
      <c r="J47" s="3"/>
      <c r="K47" s="3"/>
      <c r="L47" s="3"/>
      <c r="M47" s="6"/>
      <c r="N47" s="2"/>
    </row>
    <row r="48" spans="1:14" ht="14.25" customHeight="1" x14ac:dyDescent="0.4">
      <c r="A48" s="144"/>
      <c r="B48" s="3"/>
      <c r="C48" s="3"/>
      <c r="D48" s="155"/>
      <c r="E48" s="3"/>
      <c r="F48" s="3"/>
      <c r="G48" s="91"/>
      <c r="H48" s="3"/>
      <c r="I48" s="3"/>
      <c r="J48" s="3"/>
      <c r="K48" s="3"/>
      <c r="L48" s="3"/>
      <c r="M48" s="6"/>
      <c r="N48" s="2"/>
    </row>
    <row r="49" spans="1:14" ht="14.25" customHeight="1" x14ac:dyDescent="0.4">
      <c r="A49" s="54">
        <v>0.70833333333333404</v>
      </c>
      <c r="B49" s="3"/>
      <c r="C49" s="3"/>
      <c r="D49" s="155"/>
      <c r="E49" s="3"/>
      <c r="F49" s="3"/>
      <c r="G49" s="92"/>
      <c r="H49" s="3"/>
      <c r="I49" s="3"/>
      <c r="J49" s="3"/>
      <c r="K49" s="3"/>
      <c r="L49" s="3"/>
      <c r="M49" s="6"/>
      <c r="N49" s="2"/>
    </row>
    <row r="50" spans="1:14" ht="14.25" customHeight="1" x14ac:dyDescent="0.4">
      <c r="A50" s="144"/>
      <c r="B50" s="146" t="str">
        <f>HYPERLINK("https://sotodelreal.eternity.online/DibujopinturaTeatro","TECNICAS DE DIBUJO YPINTURA 2(BELEN)")</f>
        <v>TECNICAS DE DIBUJO YPINTURA 2(BELEN)</v>
      </c>
      <c r="C50" s="3"/>
      <c r="D50" s="155"/>
      <c r="E50" s="3"/>
      <c r="F50" s="3"/>
      <c r="H50" s="152" t="str">
        <f>HYPERLINK("https://sotodelreal.eternity.online/PilatesGRtmica","PILATES 4")</f>
        <v>PILATES 4</v>
      </c>
      <c r="I50" s="3"/>
      <c r="J50" s="3"/>
      <c r="K50" s="3"/>
      <c r="L50" s="3"/>
      <c r="M50" s="6"/>
      <c r="N50" s="2"/>
    </row>
    <row r="51" spans="1:14" ht="14.25" customHeight="1" x14ac:dyDescent="0.4">
      <c r="A51" s="54">
        <v>0.71875</v>
      </c>
      <c r="B51" s="147"/>
      <c r="C51" s="3"/>
      <c r="D51" s="155"/>
      <c r="E51" s="3"/>
      <c r="F51" s="3"/>
      <c r="G51" s="36"/>
      <c r="H51" s="153"/>
      <c r="I51" s="3"/>
      <c r="J51" s="3"/>
      <c r="K51" s="3"/>
      <c r="L51" s="3"/>
      <c r="M51" s="6"/>
      <c r="N51" s="2"/>
    </row>
    <row r="52" spans="1:14" ht="14.25" customHeight="1" x14ac:dyDescent="0.4">
      <c r="A52" s="144"/>
      <c r="B52" s="147"/>
      <c r="C52" s="3"/>
      <c r="D52" s="155"/>
      <c r="E52" s="3"/>
      <c r="F52" s="3"/>
      <c r="G52" s="36"/>
      <c r="H52" s="153"/>
      <c r="I52" s="3"/>
      <c r="J52" s="3"/>
      <c r="K52" s="3"/>
      <c r="L52" s="3"/>
      <c r="M52" s="6"/>
      <c r="N52" s="2"/>
    </row>
    <row r="53" spans="1:14" ht="14.25" customHeight="1" x14ac:dyDescent="0.4">
      <c r="A53" s="54">
        <v>0.72916666666666696</v>
      </c>
      <c r="B53" s="147"/>
      <c r="C53" s="3"/>
      <c r="D53" s="155"/>
      <c r="E53" s="3"/>
      <c r="F53" s="3"/>
      <c r="G53" s="36"/>
      <c r="H53" s="153"/>
      <c r="I53" s="3"/>
      <c r="J53" s="3"/>
      <c r="K53" s="3"/>
      <c r="L53" s="3"/>
      <c r="M53" s="6"/>
      <c r="N53" s="2"/>
    </row>
    <row r="54" spans="1:14" ht="14.25" customHeight="1" x14ac:dyDescent="0.4">
      <c r="A54" s="144"/>
      <c r="B54" s="147"/>
      <c r="C54" s="148" t="str">
        <f>HYPERLINK("https://sotodelreal.eternity.online/Baile1","BAILEMODERNOJUVENIL 1")</f>
        <v>BAILEMODERNOJUVENIL 1</v>
      </c>
      <c r="D54" s="3"/>
      <c r="E54" s="3"/>
      <c r="F54" s="3"/>
      <c r="G54" s="36"/>
      <c r="H54" s="153"/>
      <c r="I54" s="3"/>
      <c r="J54" s="3"/>
      <c r="K54" s="3"/>
      <c r="L54" s="158" t="str">
        <f>HYPERLINK("https://sotodelreal.eternity.online/GimnasiasTeraputicas","GIMNASIA CORRECTIVA")</f>
        <v>GIMNASIA CORRECTIVA</v>
      </c>
      <c r="M54" s="6"/>
      <c r="N54" s="2"/>
    </row>
    <row r="55" spans="1:14" ht="14.25" customHeight="1" x14ac:dyDescent="0.4">
      <c r="A55" s="54">
        <v>0.73958333333333404</v>
      </c>
      <c r="B55" s="147"/>
      <c r="C55" s="149"/>
      <c r="D55" s="3"/>
      <c r="E55" s="3"/>
      <c r="F55" s="3"/>
      <c r="G55" s="36"/>
      <c r="H55" s="153"/>
      <c r="I55" s="3"/>
      <c r="J55" s="3"/>
      <c r="K55" s="3"/>
      <c r="L55" s="159"/>
      <c r="M55" s="6"/>
      <c r="N55" s="2"/>
    </row>
    <row r="56" spans="1:14" ht="14.25" customHeight="1" x14ac:dyDescent="0.4">
      <c r="A56" s="144"/>
      <c r="B56" s="147"/>
      <c r="C56" s="149"/>
      <c r="D56" s="3"/>
      <c r="E56" s="3"/>
      <c r="F56" s="3"/>
      <c r="G56" s="36"/>
      <c r="H56" s="153"/>
      <c r="I56" s="3"/>
      <c r="J56" s="3"/>
      <c r="K56" s="3"/>
      <c r="L56" s="159"/>
      <c r="M56" s="6"/>
      <c r="N56" s="2"/>
    </row>
    <row r="57" spans="1:14" ht="14.25" customHeight="1" x14ac:dyDescent="0.4">
      <c r="A57" s="54">
        <v>0.75</v>
      </c>
      <c r="B57" s="147"/>
      <c r="C57" s="149"/>
      <c r="D57" s="3"/>
      <c r="E57" s="3"/>
      <c r="F57" s="3"/>
      <c r="G57" s="36"/>
      <c r="H57" s="153"/>
      <c r="I57" s="3"/>
      <c r="J57" s="3"/>
      <c r="K57" s="3"/>
      <c r="L57" s="159"/>
      <c r="M57" s="6"/>
      <c r="N57" s="2"/>
    </row>
    <row r="58" spans="1:14" ht="14.25" customHeight="1" x14ac:dyDescent="0.4">
      <c r="A58" s="144"/>
      <c r="B58" s="147"/>
      <c r="C58" s="149"/>
      <c r="D58" s="3"/>
      <c r="E58" s="3"/>
      <c r="F58" s="3"/>
      <c r="G58" s="36"/>
      <c r="H58" s="152" t="str">
        <f>HYPERLINK("https://sotodelreal.eternity.online/PilatesGRtmica","PILATES 5")</f>
        <v>PILATES 5</v>
      </c>
      <c r="I58" s="3"/>
      <c r="J58" s="162" t="str">
        <f>HYPERLINK("https://sotodelreal.eternity.online/ActividadesDirigidas1GimnasioyPiscina","HIPOPRESIVOS")</f>
        <v>HIPOPRESIVOS</v>
      </c>
      <c r="K58" s="3"/>
      <c r="L58" s="159"/>
      <c r="M58" s="6"/>
      <c r="N58" s="2"/>
    </row>
    <row r="59" spans="1:14" ht="14.25" customHeight="1" x14ac:dyDescent="0.4">
      <c r="A59" s="54">
        <v>0.76041666666666696</v>
      </c>
      <c r="B59" s="147"/>
      <c r="C59" s="149"/>
      <c r="D59" s="3"/>
      <c r="E59" s="3"/>
      <c r="F59" s="3"/>
      <c r="G59" s="36"/>
      <c r="H59" s="153"/>
      <c r="I59" s="3"/>
      <c r="J59" s="163"/>
      <c r="K59" s="3"/>
      <c r="L59" s="159"/>
      <c r="M59" s="6"/>
      <c r="N59" s="2"/>
    </row>
    <row r="60" spans="1:14" ht="14.25" customHeight="1" x14ac:dyDescent="0.4">
      <c r="A60" s="144"/>
      <c r="B60" s="147"/>
      <c r="C60" s="149"/>
      <c r="D60" s="3"/>
      <c r="E60" s="3"/>
      <c r="F60" s="3"/>
      <c r="G60" s="36"/>
      <c r="H60" s="153"/>
      <c r="I60" s="3"/>
      <c r="J60" s="163"/>
      <c r="K60" s="3"/>
      <c r="L60" s="159"/>
      <c r="M60" s="6"/>
      <c r="N60" s="2"/>
    </row>
    <row r="61" spans="1:14" ht="14.25" customHeight="1" x14ac:dyDescent="0.4">
      <c r="A61" s="54">
        <v>0.77083333333333404</v>
      </c>
      <c r="B61" s="147"/>
      <c r="C61" s="149"/>
      <c r="D61" s="3"/>
      <c r="E61" s="3"/>
      <c r="F61" s="3"/>
      <c r="G61" s="36"/>
      <c r="H61" s="153"/>
      <c r="I61" s="3"/>
      <c r="J61" s="163"/>
      <c r="K61" s="3"/>
      <c r="L61" s="159"/>
      <c r="M61" s="6"/>
      <c r="N61" s="2"/>
    </row>
    <row r="62" spans="1:14" ht="14.25" customHeight="1" x14ac:dyDescent="0.4">
      <c r="A62" s="144"/>
      <c r="B62" s="147"/>
      <c r="C62" s="148" t="str">
        <f>HYPERLINK("https://sotodelreal.eternity.online/Baile1","BAILEMODERNOINFANTIL 1")</f>
        <v>BAILEMODERNOINFANTIL 1</v>
      </c>
      <c r="D62" s="3"/>
      <c r="E62" s="3"/>
      <c r="F62" s="150" t="str">
        <f>HYPERLINK("https://sotodelreal.eternity.online/Actividadesbiblioteca","CLUB DE LECTURA último miércoles de mes")</f>
        <v>CLUB DE LECTURA último miércoles de mes</v>
      </c>
      <c r="G62" s="36"/>
      <c r="H62" s="153"/>
      <c r="I62" s="177" t="str">
        <f>HYPERLINK("https://sotodelreal.eternity.online/YogaCorrectivaTaichi","GIMNASIACORRECT.")</f>
        <v>GIMNASIACORRECT.</v>
      </c>
      <c r="J62" s="163"/>
      <c r="K62" s="3"/>
      <c r="L62" s="179" t="str">
        <f>HYPERLINK("https://sotodelreal.eternity.online/GimnasiasTeraputicas","GIMNASIAEMBARAZADAS")</f>
        <v>GIMNASIAEMBARAZADAS</v>
      </c>
      <c r="M62" s="6"/>
      <c r="N62" s="2"/>
    </row>
    <row r="63" spans="1:14" ht="14.25" customHeight="1" x14ac:dyDescent="0.4">
      <c r="A63" s="54">
        <v>0.78125</v>
      </c>
      <c r="B63" s="147"/>
      <c r="C63" s="149"/>
      <c r="D63" s="3"/>
      <c r="E63" s="3"/>
      <c r="F63" s="151"/>
      <c r="G63" s="36"/>
      <c r="H63" s="153"/>
      <c r="I63" s="178"/>
      <c r="J63" s="163"/>
      <c r="K63" s="3"/>
      <c r="L63" s="167"/>
      <c r="M63" s="6"/>
      <c r="N63" s="2"/>
    </row>
    <row r="64" spans="1:14" ht="14.25" customHeight="1" x14ac:dyDescent="0.4">
      <c r="A64" s="144"/>
      <c r="B64" s="147"/>
      <c r="C64" s="149"/>
      <c r="D64" s="3"/>
      <c r="E64" s="3"/>
      <c r="F64" s="151"/>
      <c r="G64" s="36"/>
      <c r="H64" s="153"/>
      <c r="I64" s="178"/>
      <c r="J64" s="3"/>
      <c r="K64" s="3"/>
      <c r="L64" s="167"/>
      <c r="M64" s="6"/>
      <c r="N64" s="2"/>
    </row>
    <row r="65" spans="1:14" ht="14.25" customHeight="1" x14ac:dyDescent="0.4">
      <c r="A65" s="54">
        <v>0.79166666666666696</v>
      </c>
      <c r="B65" s="147"/>
      <c r="C65" s="149"/>
      <c r="D65" s="3"/>
      <c r="E65" s="3"/>
      <c r="F65" s="151"/>
      <c r="G65" s="36"/>
      <c r="H65" s="153"/>
      <c r="I65" s="178"/>
      <c r="J65" s="3"/>
      <c r="K65" s="3"/>
      <c r="L65" s="167"/>
      <c r="M65" s="6"/>
      <c r="N65" s="2"/>
    </row>
    <row r="66" spans="1:14" ht="14.25" customHeight="1" x14ac:dyDescent="0.4">
      <c r="A66" s="144"/>
      <c r="B66" s="147"/>
      <c r="C66" s="149"/>
      <c r="D66" s="3"/>
      <c r="E66" s="3"/>
      <c r="F66" s="151"/>
      <c r="G66" s="36"/>
      <c r="H66" s="152" t="str">
        <f>HYPERLINK("https://sotodelreal.eternity.online/PilatesGRtmica","PILATES 6")</f>
        <v>PILATES 6</v>
      </c>
      <c r="I66" s="178"/>
      <c r="J66" s="3"/>
      <c r="K66" s="3"/>
      <c r="L66" s="167"/>
      <c r="M66" s="168" t="str">
        <f>HYPERLINK("https://sotodelreal.eternity.online/EntrenamientoFuncional","ENTRENAM.FUNCIONAL")</f>
        <v>ENTRENAM.FUNCIONAL</v>
      </c>
      <c r="N66" s="2"/>
    </row>
    <row r="67" spans="1:14" ht="14.25" customHeight="1" x14ac:dyDescent="0.4">
      <c r="A67" s="54">
        <v>0.80208333333333404</v>
      </c>
      <c r="B67" s="147"/>
      <c r="C67" s="149"/>
      <c r="D67" s="3"/>
      <c r="E67" s="3"/>
      <c r="F67" s="151"/>
      <c r="G67" s="36"/>
      <c r="H67" s="153"/>
      <c r="I67" s="178"/>
      <c r="J67" s="3"/>
      <c r="K67" s="3"/>
      <c r="L67" s="167"/>
      <c r="M67" s="169"/>
      <c r="N67" s="2"/>
    </row>
    <row r="68" spans="1:14" ht="14.25" customHeight="1" x14ac:dyDescent="0.4">
      <c r="A68" s="144"/>
      <c r="B68" s="147"/>
      <c r="C68" s="149"/>
      <c r="D68" s="3"/>
      <c r="E68" s="3"/>
      <c r="F68" s="151"/>
      <c r="G68" s="36"/>
      <c r="H68" s="153"/>
      <c r="I68" s="178"/>
      <c r="J68" s="3"/>
      <c r="K68" s="3"/>
      <c r="L68" s="167"/>
      <c r="M68" s="169"/>
      <c r="N68" s="2"/>
    </row>
    <row r="69" spans="1:14" ht="14.25" customHeight="1" x14ac:dyDescent="0.4">
      <c r="A69" s="54">
        <v>0.8125</v>
      </c>
      <c r="B69" s="147"/>
      <c r="C69" s="149"/>
      <c r="D69" s="3"/>
      <c r="E69" s="3"/>
      <c r="F69" s="151"/>
      <c r="G69" s="36"/>
      <c r="H69" s="153"/>
      <c r="I69" s="178"/>
      <c r="J69" s="3"/>
      <c r="K69" s="3"/>
      <c r="L69" s="167"/>
      <c r="M69" s="169"/>
      <c r="N69" s="2"/>
    </row>
    <row r="70" spans="1:14" ht="14.25" customHeight="1" x14ac:dyDescent="0.4">
      <c r="A70" s="144"/>
      <c r="B70" s="147"/>
      <c r="C70" s="174" t="str">
        <f>HYPERLINK("https://sotodelreal.eternity.online/videoconferencia.php?sala=Baile1","DANCETRAINNING")</f>
        <v>DANCETRAINNING</v>
      </c>
      <c r="D70" s="3"/>
      <c r="E70" s="170" t="str">
        <f>HYPERLINK("https://sotodelreal.eternity.online/ManualidadesArtattackGmantenimiento","GIMN. MANTINIMIENTO")</f>
        <v>GIMN. MANTINIMIENTO</v>
      </c>
      <c r="F70" s="151"/>
      <c r="G70" s="36"/>
      <c r="H70" s="153"/>
      <c r="I70" s="172" t="str">
        <f>HYPERLINK("https://sotodelreal.eternity.online/YogaCorrectivaTaichi","TAI CHI")</f>
        <v>TAI CHI</v>
      </c>
      <c r="J70" s="3"/>
      <c r="K70" s="3"/>
      <c r="L70" s="3"/>
      <c r="M70" s="169"/>
      <c r="N70" s="2"/>
    </row>
    <row r="71" spans="1:14" ht="14.25" customHeight="1" x14ac:dyDescent="0.4">
      <c r="A71" s="54">
        <v>0.82291666666666696</v>
      </c>
      <c r="B71" s="147"/>
      <c r="C71" s="175"/>
      <c r="D71" s="3"/>
      <c r="E71" s="171"/>
      <c r="F71" s="151"/>
      <c r="G71" s="36"/>
      <c r="H71" s="153"/>
      <c r="I71" s="173"/>
      <c r="J71" s="3"/>
      <c r="K71" s="3"/>
      <c r="L71" s="3"/>
      <c r="M71" s="169"/>
      <c r="N71" s="2"/>
    </row>
    <row r="72" spans="1:14" ht="14.25" customHeight="1" x14ac:dyDescent="0.4">
      <c r="A72" s="144"/>
      <c r="B72" s="147"/>
      <c r="C72" s="175"/>
      <c r="D72" s="3"/>
      <c r="E72" s="171"/>
      <c r="F72" s="151"/>
      <c r="G72" s="36"/>
      <c r="H72" s="153"/>
      <c r="I72" s="173"/>
      <c r="J72" s="3"/>
      <c r="K72" s="3"/>
      <c r="L72" s="3"/>
      <c r="M72" s="169"/>
      <c r="N72" s="2"/>
    </row>
    <row r="73" spans="1:14" ht="14.25" customHeight="1" x14ac:dyDescent="0.4">
      <c r="A73" s="54">
        <v>0.83333333333333404</v>
      </c>
      <c r="B73" s="147"/>
      <c r="C73" s="175"/>
      <c r="D73" s="3"/>
      <c r="E73" s="171"/>
      <c r="F73" s="151"/>
      <c r="G73" s="36"/>
      <c r="H73" s="153"/>
      <c r="I73" s="173"/>
      <c r="J73" s="3"/>
      <c r="K73" s="3"/>
      <c r="L73" s="3"/>
      <c r="M73" s="169"/>
      <c r="N73" s="2"/>
    </row>
    <row r="74" spans="1:14" ht="14.25" customHeight="1" x14ac:dyDescent="0.4">
      <c r="A74" s="144"/>
      <c r="B74" s="3"/>
      <c r="C74" s="175"/>
      <c r="D74" s="3"/>
      <c r="E74" s="171"/>
      <c r="F74" s="3"/>
      <c r="G74" s="36"/>
      <c r="H74" s="152" t="str">
        <f>HYPERLINK("https://sotodelreal.eternity.online/PilatesGRtmica","PILATES7")</f>
        <v>PILATES7</v>
      </c>
      <c r="I74" s="173"/>
      <c r="J74" s="3"/>
      <c r="K74" s="3"/>
      <c r="L74" s="3"/>
      <c r="M74" s="6"/>
      <c r="N74" s="2"/>
    </row>
    <row r="75" spans="1:14" ht="14.25" customHeight="1" x14ac:dyDescent="0.4">
      <c r="A75" s="54">
        <v>0.843750000000001</v>
      </c>
      <c r="B75" s="3"/>
      <c r="C75" s="175"/>
      <c r="D75" s="3"/>
      <c r="E75" s="171"/>
      <c r="F75" s="3"/>
      <c r="G75" s="36"/>
      <c r="H75" s="153"/>
      <c r="I75" s="173"/>
      <c r="J75" s="3"/>
      <c r="K75" s="3"/>
      <c r="L75" s="3"/>
      <c r="M75" s="6"/>
      <c r="N75" s="2"/>
    </row>
    <row r="76" spans="1:14" ht="14.25" customHeight="1" x14ac:dyDescent="0.4">
      <c r="A76" s="144"/>
      <c r="B76" s="3"/>
      <c r="C76" s="175"/>
      <c r="D76" s="3"/>
      <c r="E76" s="171"/>
      <c r="F76" s="3"/>
      <c r="G76" s="36"/>
      <c r="H76" s="153"/>
      <c r="I76" s="173"/>
      <c r="J76" s="3"/>
      <c r="K76" s="3"/>
      <c r="L76" s="3"/>
      <c r="M76" s="6"/>
      <c r="N76" s="2"/>
    </row>
    <row r="77" spans="1:14" ht="14.25" customHeight="1" x14ac:dyDescent="0.4">
      <c r="A77" s="54">
        <v>0.85416666666666696</v>
      </c>
      <c r="B77" s="3"/>
      <c r="C77" s="176"/>
      <c r="D77" s="3"/>
      <c r="E77" s="171"/>
      <c r="F77" s="3"/>
      <c r="G77" s="36"/>
      <c r="H77" s="153"/>
      <c r="I77" s="173"/>
      <c r="J77" s="3"/>
      <c r="K77" s="3"/>
      <c r="L77" s="3"/>
      <c r="M77" s="6"/>
      <c r="N77" s="2"/>
    </row>
    <row r="78" spans="1:14" ht="14.25" customHeight="1" x14ac:dyDescent="0.4">
      <c r="A78" s="144"/>
      <c r="B78" s="3"/>
      <c r="C78" s="3"/>
      <c r="D78" s="3"/>
      <c r="E78" s="3"/>
      <c r="F78" s="3"/>
      <c r="G78" s="36"/>
      <c r="H78" s="153"/>
      <c r="I78" s="3"/>
      <c r="J78" s="3"/>
      <c r="K78" s="3"/>
      <c r="L78" s="3"/>
      <c r="M78" s="6"/>
      <c r="N78" s="2"/>
    </row>
    <row r="79" spans="1:14" ht="14.25" customHeight="1" x14ac:dyDescent="0.4">
      <c r="A79" s="54">
        <v>0.86458333333333404</v>
      </c>
      <c r="B79" s="3"/>
      <c r="C79" s="3"/>
      <c r="D79" s="3"/>
      <c r="E79" s="3"/>
      <c r="F79" s="3"/>
      <c r="G79" s="36"/>
      <c r="H79" s="153"/>
      <c r="I79" s="3"/>
      <c r="J79" s="3"/>
      <c r="K79" s="3"/>
      <c r="L79" s="3"/>
      <c r="M79" s="6"/>
      <c r="N79" s="2"/>
    </row>
    <row r="80" spans="1:14" ht="14.25" customHeight="1" x14ac:dyDescent="0.4">
      <c r="A80" s="144"/>
      <c r="B80" s="3"/>
      <c r="C80" s="3"/>
      <c r="D80" s="3"/>
      <c r="E80" s="3"/>
      <c r="F80" s="3"/>
      <c r="G80" s="36"/>
      <c r="H80" s="153"/>
      <c r="I80" s="3"/>
      <c r="J80" s="3"/>
      <c r="K80" s="3"/>
      <c r="L80" s="3"/>
      <c r="M80" s="6"/>
      <c r="N80" s="2"/>
    </row>
    <row r="81" spans="1:14" ht="14.25" customHeight="1" x14ac:dyDescent="0.4">
      <c r="A81" s="54">
        <v>0.875000000000001</v>
      </c>
      <c r="B81" s="3"/>
      <c r="C81" s="3"/>
      <c r="D81" s="3"/>
      <c r="E81" s="3"/>
      <c r="F81" s="3"/>
      <c r="G81" s="36"/>
      <c r="H81" s="153"/>
      <c r="I81" s="3"/>
      <c r="J81" s="3"/>
      <c r="K81" s="3"/>
      <c r="L81" s="3"/>
      <c r="M81" s="6"/>
      <c r="N81" s="2"/>
    </row>
    <row r="82" spans="1:14" ht="14.25" customHeight="1" thickBot="1" x14ac:dyDescent="0.45">
      <c r="A82" s="145"/>
      <c r="B82" s="7"/>
      <c r="C82" s="7"/>
      <c r="D82" s="7"/>
      <c r="E82" s="7"/>
      <c r="F82" s="7"/>
      <c r="G82" s="37"/>
      <c r="H82" s="7"/>
      <c r="I82" s="7"/>
      <c r="J82" s="7"/>
      <c r="K82" s="7"/>
      <c r="L82" s="7"/>
      <c r="M82" s="8"/>
      <c r="N82" s="2"/>
    </row>
    <row r="83" spans="1:14" ht="15" customHeight="1" x14ac:dyDescent="0.4">
      <c r="G83" s="49"/>
    </row>
    <row r="84" spans="1:14" ht="15" customHeight="1" x14ac:dyDescent="0.4">
      <c r="G84" s="49"/>
    </row>
    <row r="85" spans="1:14" ht="15" customHeight="1" x14ac:dyDescent="0.4">
      <c r="G85" s="49"/>
    </row>
  </sheetData>
  <mergeCells count="70">
    <mergeCell ref="A19:A20"/>
    <mergeCell ref="G15:G22"/>
    <mergeCell ref="A21:A22"/>
    <mergeCell ref="M66:M73"/>
    <mergeCell ref="E70:E77"/>
    <mergeCell ref="I70:I77"/>
    <mergeCell ref="C70:C77"/>
    <mergeCell ref="G25:G30"/>
    <mergeCell ref="G33:G38"/>
    <mergeCell ref="G42:G49"/>
    <mergeCell ref="I62:I69"/>
    <mergeCell ref="H74:H81"/>
    <mergeCell ref="H24:H31"/>
    <mergeCell ref="L54:L61"/>
    <mergeCell ref="J58:J63"/>
    <mergeCell ref="L62:L69"/>
    <mergeCell ref="B1:M1"/>
    <mergeCell ref="A3:A4"/>
    <mergeCell ref="L4:L11"/>
    <mergeCell ref="A5:A6"/>
    <mergeCell ref="H8:H15"/>
    <mergeCell ref="A11:A12"/>
    <mergeCell ref="A7:A8"/>
    <mergeCell ref="A9:A10"/>
    <mergeCell ref="J4:J11"/>
    <mergeCell ref="J12:J17"/>
    <mergeCell ref="K12:K19"/>
    <mergeCell ref="L12:L19"/>
    <mergeCell ref="H16:H23"/>
    <mergeCell ref="A17:A18"/>
    <mergeCell ref="A13:A14"/>
    <mergeCell ref="A15:A16"/>
    <mergeCell ref="A47:A48"/>
    <mergeCell ref="A49:A50"/>
    <mergeCell ref="A51:A52"/>
    <mergeCell ref="A53:A54"/>
    <mergeCell ref="A23:A24"/>
    <mergeCell ref="A25:A26"/>
    <mergeCell ref="A27:A28"/>
    <mergeCell ref="A29:A30"/>
    <mergeCell ref="A45:A46"/>
    <mergeCell ref="A41:A42"/>
    <mergeCell ref="A33:A34"/>
    <mergeCell ref="A35:A36"/>
    <mergeCell ref="A37:A38"/>
    <mergeCell ref="A39:A40"/>
    <mergeCell ref="A43:A44"/>
    <mergeCell ref="A31:A32"/>
    <mergeCell ref="B50:B73"/>
    <mergeCell ref="C54:C61"/>
    <mergeCell ref="C62:C69"/>
    <mergeCell ref="F62:F73"/>
    <mergeCell ref="H58:H65"/>
    <mergeCell ref="D46:D53"/>
    <mergeCell ref="H50:H57"/>
    <mergeCell ref="H66:H73"/>
    <mergeCell ref="A75:A76"/>
    <mergeCell ref="A77:A78"/>
    <mergeCell ref="A79:A80"/>
    <mergeCell ref="A81:A82"/>
    <mergeCell ref="A55:A56"/>
    <mergeCell ref="A57:A58"/>
    <mergeCell ref="A59:A60"/>
    <mergeCell ref="A71:A72"/>
    <mergeCell ref="A69:A70"/>
    <mergeCell ref="A73:A74"/>
    <mergeCell ref="A61:A62"/>
    <mergeCell ref="A63:A64"/>
    <mergeCell ref="A65:A66"/>
    <mergeCell ref="A67:A68"/>
  </mergeCells>
  <hyperlinks>
    <hyperlink ref="H1:H1048576" r:id="rId1" display="https://sotodelreal.eternity.online/videoconferencia.php?sala=PilatesGRtmica " xr:uid="{00000000-0004-0000-0200-000000000000}"/>
    <hyperlink ref="D1:D1048576" r:id="rId2" display="https://sotodelreal.eternity.online/videoconferencia.php?sala=Baile2 " xr:uid="{00000000-0004-0000-0200-000001000000}"/>
    <hyperlink ref="E1:E1048576" r:id="rId3" display="https://sotodelreal.eternity.online/videoconferencia.php?sala=ManualidadesArtattackGmantenimiento&amp;nombre=Manualidades%2FArt+attack%2FG.+mantenimiento " xr:uid="{00000000-0004-0000-0200-000002000000}"/>
    <hyperlink ref="F1:F1048576" r:id="rId4" display="https://sotodelreal.eternity.online/videoconferencia.php?sala=ActividadesBiblioteca " xr:uid="{00000000-0004-0000-0200-000003000000}"/>
    <hyperlink ref="L1:L1048576" r:id="rId5" display="https://sotodelreal.eternity.online/videoconferencia.php?sala=GimnasiasTeraputicas " xr:uid="{00000000-0004-0000-0200-000004000000}"/>
    <hyperlink ref="M1:M1048576" r:id="rId6" display="https://sotodelreal.eternity.online/videoconferencia.php?sala=EntrenamientoFuncional " xr:uid="{00000000-0004-0000-0200-000005000000}"/>
    <hyperlink ref="B1:B1048576" r:id="rId7" display="https://sotodelreal.eternity.online/videoconferencia.php?sala=DibujoPinturaTeatro " xr:uid="{00000000-0004-0000-0200-000006000000}"/>
    <hyperlink ref="J1:J1048576" r:id="rId8" display="https://sotodelreal.eternity.online/videoconferencia.php?sala=ActividadesDirigidas1GimnasioyPiscina&amp;nombre=Actividades+Dirigidas+1-Gimnasio+y+Piscina " xr:uid="{00000000-0004-0000-0200-000008000000}"/>
    <hyperlink ref="I1:I1048576" r:id="rId9" display="https://sotodelreal.eternity.online/videoconferencia.php?sala=YogaCorrectvaTaichi" xr:uid="{00000000-0004-0000-0200-000009000000}"/>
    <hyperlink ref="K1:K1048576" r:id="rId10" display="https://sotodelreal.eternity.online/videoconferencia.php?sala=ActividadesDirigidas2GimnasioyPiscina " xr:uid="{00000000-0004-0000-0200-00000A000000}"/>
    <hyperlink ref="C70:C77" r:id="rId11" display="https://sotodelreal.eternity.online/videoconferencia.php?sala=Baile1 " xr:uid="{00000000-0004-0000-0200-00000B000000}"/>
    <hyperlink ref="G1:G1048576" r:id="rId12" display="https://sotodelreal.eternity.online/videoconferencia.php?sala=Ajedrez" xr:uid="{8DDA36F7-CE55-43EA-B533-F7851B2AF640}"/>
  </hyperlinks>
  <pageMargins left="0.7" right="0.7" top="0.75" bottom="0.75" header="0" footer="0"/>
  <pageSetup paperSize="9" scale="47" fitToHeight="0" orientation="landscape" r:id="rId1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  <pageSetUpPr fitToPage="1"/>
  </sheetPr>
  <dimension ref="A1:L113"/>
  <sheetViews>
    <sheetView zoomScale="40" zoomScaleNormal="40" workbookViewId="0">
      <selection activeCell="H2" sqref="H1:H1048576"/>
    </sheetView>
  </sheetViews>
  <sheetFormatPr baseColWidth="10" defaultColWidth="12.625" defaultRowHeight="15" customHeight="1" x14ac:dyDescent="0.4"/>
  <cols>
    <col min="1" max="1" width="10.625" style="9" bestFit="1" customWidth="1"/>
    <col min="2" max="2" width="17.375" style="10" bestFit="1" customWidth="1"/>
    <col min="3" max="4" width="18.875" style="11" customWidth="1"/>
    <col min="5" max="5" width="15.625" style="1" customWidth="1"/>
    <col min="6" max="6" width="18" style="1" bestFit="1" customWidth="1"/>
    <col min="7" max="7" width="18" style="1" customWidth="1"/>
    <col min="8" max="8" width="18.625" style="38" bestFit="1" customWidth="1"/>
    <col min="9" max="9" width="15.5" style="1" bestFit="1" customWidth="1"/>
    <col min="10" max="10" width="26.75" style="1" bestFit="1" customWidth="1"/>
    <col min="11" max="12" width="20.625" style="1" customWidth="1"/>
  </cols>
  <sheetData>
    <row r="1" spans="1:12" ht="26.25" x14ac:dyDescent="0.2">
      <c r="A1" s="193" t="s">
        <v>1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</row>
    <row r="2" spans="1:12" ht="26.25" x14ac:dyDescent="0.2">
      <c r="A2" s="28"/>
      <c r="B2" s="13" t="str">
        <f>HYPERLINK("https://sotodelreal.eternity.online/DibujopinturaTeatro","SALA 3")</f>
        <v>SALA 3</v>
      </c>
      <c r="C2" s="13" t="str">
        <f>HYPERLINK("https://sotodelreal.eternity.online/Baile1","SALA 4")</f>
        <v>SALA 4</v>
      </c>
      <c r="D2" s="14" t="s">
        <v>12</v>
      </c>
      <c r="E2" s="14" t="str">
        <f>HYPERLINK("https://sotodelreal.eternity.online/ManualidadesArtattackGmantenimiento","SALA 6")</f>
        <v>SALA 6</v>
      </c>
      <c r="F2" s="13" t="str">
        <f>HYPERLINK("https://sotodelreal.eternity.online/Actividadesbiblioteca","SALA 7")</f>
        <v>SALA 7</v>
      </c>
      <c r="G2" s="13" t="s">
        <v>11</v>
      </c>
      <c r="H2" s="13" t="str">
        <f>HYPERLINK("https://sotodelreal.eternity.online/PilatesGRtmica","SALA 12")</f>
        <v>SALA 12</v>
      </c>
      <c r="I2" s="13" t="str">
        <f>HYPERLINK("https://sotodelreal.eternity.online/YogaCorrectivaTaichi","SALA 13")</f>
        <v>SALA 13</v>
      </c>
      <c r="J2" s="13" t="str">
        <f>HYPERLINK("https://sotodelreal.eternity.online/ActividadesDirigidas1GimnasioyPiscina","SALA 14")</f>
        <v>SALA 14</v>
      </c>
      <c r="K2" s="13" t="str">
        <f>HYPERLINK("https://sotodelreal.eternity.online/ActividadesDirigidas2GimnasioyPiscina","SALA 15")</f>
        <v>SALA 15</v>
      </c>
      <c r="L2" s="13" t="str">
        <f>HYPERLINK("https://sotodelreal.eternity.online/GimnasiasTeraputicas","SALA 16")</f>
        <v>SALA 16</v>
      </c>
    </row>
    <row r="3" spans="1:12" ht="26.25" x14ac:dyDescent="0.4">
      <c r="A3" s="54">
        <v>0.39583333333333298</v>
      </c>
      <c r="B3" s="15"/>
      <c r="C3" s="15"/>
      <c r="D3" s="15"/>
      <c r="E3" s="13"/>
      <c r="F3" s="13"/>
      <c r="G3" s="36"/>
      <c r="H3" s="13"/>
      <c r="I3" s="13"/>
      <c r="J3" s="13"/>
      <c r="K3" s="13"/>
      <c r="L3" s="13"/>
    </row>
    <row r="4" spans="1:12" ht="26.25" x14ac:dyDescent="0.4">
      <c r="A4" s="55"/>
      <c r="B4" s="13"/>
      <c r="C4" s="13"/>
      <c r="D4" s="13"/>
      <c r="E4" s="13"/>
      <c r="F4" s="13"/>
      <c r="G4" s="36"/>
      <c r="H4" s="16"/>
      <c r="I4" s="13"/>
      <c r="J4" s="13"/>
      <c r="K4" s="13"/>
      <c r="L4" s="194" t="str">
        <f>HYPERLINK("https://sotodelreal.eternity.online/GimnasiasTeraputicas","GIMNASIA CORRECTIVA")</f>
        <v>GIMNASIA CORRECTIVA</v>
      </c>
    </row>
    <row r="5" spans="1:12" ht="26.25" x14ac:dyDescent="0.4">
      <c r="A5" s="54">
        <v>0.40625</v>
      </c>
      <c r="B5" s="13"/>
      <c r="C5" s="13"/>
      <c r="D5" s="13"/>
      <c r="E5" s="13"/>
      <c r="F5" s="13"/>
      <c r="G5" s="36"/>
      <c r="H5" s="16"/>
      <c r="I5" s="13"/>
      <c r="J5" s="13"/>
      <c r="K5" s="13"/>
      <c r="L5" s="195"/>
    </row>
    <row r="6" spans="1:12" ht="26.25" x14ac:dyDescent="0.4">
      <c r="A6" s="55"/>
      <c r="B6" s="13"/>
      <c r="C6" s="13"/>
      <c r="D6" s="13"/>
      <c r="E6" s="13"/>
      <c r="F6" s="13"/>
      <c r="G6" s="36"/>
      <c r="H6" s="16"/>
      <c r="I6" s="13"/>
      <c r="J6" s="13"/>
      <c r="K6" s="13"/>
      <c r="L6" s="195"/>
    </row>
    <row r="7" spans="1:12" ht="26.25" x14ac:dyDescent="0.4">
      <c r="A7" s="54">
        <v>0.41666666666666702</v>
      </c>
      <c r="B7" s="13"/>
      <c r="C7" s="13"/>
      <c r="D7" s="13"/>
      <c r="E7" s="13"/>
      <c r="F7" s="13"/>
      <c r="G7" s="36"/>
      <c r="H7" s="16"/>
      <c r="I7" s="13"/>
      <c r="J7" s="13"/>
      <c r="K7" s="13"/>
      <c r="L7" s="195"/>
    </row>
    <row r="8" spans="1:12" ht="26.25" x14ac:dyDescent="0.4">
      <c r="A8" s="55"/>
      <c r="B8" s="13"/>
      <c r="C8" s="13"/>
      <c r="D8" s="13"/>
      <c r="E8" s="13"/>
      <c r="F8" s="13"/>
      <c r="G8" s="36"/>
      <c r="H8" s="180" t="str">
        <f>HYPERLINK("https://sotodelreal.eternity.online/ActividadesDirigidas1GimnasioyPiscina","PILATES")</f>
        <v>PILATES</v>
      </c>
      <c r="I8" s="197" t="str">
        <f>HYPERLINK("https://sotodelreal.eternity.online/YogaCorrectivaTaichi","YOGA 1")</f>
        <v>YOGA 1</v>
      </c>
      <c r="J8" s="13"/>
      <c r="K8" s="13"/>
      <c r="L8" s="195"/>
    </row>
    <row r="9" spans="1:12" ht="26.25" x14ac:dyDescent="0.4">
      <c r="A9" s="54">
        <v>0.42708333333333298</v>
      </c>
      <c r="B9" s="13"/>
      <c r="C9" s="13"/>
      <c r="D9" s="13"/>
      <c r="E9" s="13"/>
      <c r="F9" s="13"/>
      <c r="G9" s="36"/>
      <c r="H9" s="181"/>
      <c r="I9" s="198"/>
      <c r="J9" s="13"/>
      <c r="K9" s="13"/>
      <c r="L9" s="195"/>
    </row>
    <row r="10" spans="1:12" ht="26.25" x14ac:dyDescent="0.4">
      <c r="A10" s="55"/>
      <c r="B10" s="13"/>
      <c r="C10" s="13"/>
      <c r="D10" s="13"/>
      <c r="E10" s="13"/>
      <c r="F10" s="13"/>
      <c r="G10" s="36"/>
      <c r="H10" s="181"/>
      <c r="I10" s="198"/>
      <c r="J10" s="13"/>
      <c r="K10" s="13"/>
      <c r="L10" s="195"/>
    </row>
    <row r="11" spans="1:12" ht="26.25" x14ac:dyDescent="0.4">
      <c r="A11" s="54">
        <v>0.4375</v>
      </c>
      <c r="B11" s="13"/>
      <c r="C11" s="13"/>
      <c r="D11" s="13"/>
      <c r="E11" s="13"/>
      <c r="F11" s="13"/>
      <c r="G11" s="36"/>
      <c r="H11" s="181"/>
      <c r="I11" s="198"/>
      <c r="J11" s="13"/>
      <c r="K11" s="13"/>
      <c r="L11" s="196"/>
    </row>
    <row r="12" spans="1:12" ht="26.25" x14ac:dyDescent="0.4">
      <c r="A12" s="55"/>
      <c r="B12" s="13"/>
      <c r="C12" s="13"/>
      <c r="D12" s="13"/>
      <c r="E12" s="13"/>
      <c r="F12" s="13"/>
      <c r="G12" s="36"/>
      <c r="H12" s="181"/>
      <c r="I12" s="198"/>
      <c r="J12" s="13"/>
      <c r="K12" s="13"/>
      <c r="L12" s="200" t="str">
        <f>HYPERLINK("https://sotodelreal.eternity.online/GimnasiasTeraputicas","GIMNASIAEMBARAZADAS")</f>
        <v>GIMNASIAEMBARAZADAS</v>
      </c>
    </row>
    <row r="13" spans="1:12" ht="26.25" x14ac:dyDescent="0.4">
      <c r="A13" s="54">
        <v>0.44791666666666702</v>
      </c>
      <c r="B13" s="13"/>
      <c r="C13" s="13"/>
      <c r="D13" s="13"/>
      <c r="E13" s="13"/>
      <c r="F13" s="13"/>
      <c r="G13" s="36"/>
      <c r="H13" s="181"/>
      <c r="I13" s="198"/>
      <c r="J13" s="13"/>
      <c r="K13" s="13"/>
      <c r="L13" s="201"/>
    </row>
    <row r="14" spans="1:12" ht="26.25" x14ac:dyDescent="0.4">
      <c r="A14" s="55"/>
      <c r="B14" s="13"/>
      <c r="C14" s="13"/>
      <c r="D14" s="13"/>
      <c r="E14" s="13"/>
      <c r="F14" s="13"/>
      <c r="G14" s="36"/>
      <c r="H14" s="181"/>
      <c r="I14" s="198"/>
      <c r="J14" s="13"/>
      <c r="K14" s="13"/>
      <c r="L14" s="201"/>
    </row>
    <row r="15" spans="1:12" ht="26.25" x14ac:dyDescent="0.4">
      <c r="A15" s="54">
        <v>0.45833333333333298</v>
      </c>
      <c r="B15" s="13"/>
      <c r="C15" s="13"/>
      <c r="D15" s="13"/>
      <c r="E15" s="13"/>
      <c r="F15" s="13"/>
      <c r="G15" s="38"/>
      <c r="H15" s="182"/>
      <c r="I15" s="199"/>
      <c r="J15" s="13"/>
      <c r="K15" s="13"/>
      <c r="L15" s="201"/>
    </row>
    <row r="16" spans="1:12" ht="26.25" x14ac:dyDescent="0.2">
      <c r="A16" s="55"/>
      <c r="B16" s="13"/>
      <c r="C16" s="13"/>
      <c r="D16" s="13"/>
      <c r="E16" s="13"/>
      <c r="F16" s="13"/>
      <c r="G16" s="90" t="s">
        <v>7</v>
      </c>
      <c r="H16" s="13"/>
      <c r="I16" s="17"/>
      <c r="J16" s="203" t="str">
        <f>HYPERLINK("https://sotodelreal.eternity.online/ActividadesDirigidas1GimnasioyPiscina","TONIFICACION")</f>
        <v>TONIFICACION</v>
      </c>
      <c r="K16" s="13"/>
      <c r="L16" s="201"/>
    </row>
    <row r="17" spans="1:12" ht="26.25" x14ac:dyDescent="0.2">
      <c r="A17" s="54">
        <v>0.46875</v>
      </c>
      <c r="B17" s="13"/>
      <c r="C17" s="13"/>
      <c r="D17" s="13"/>
      <c r="E17" s="13"/>
      <c r="F17" s="13"/>
      <c r="G17" s="91"/>
      <c r="H17" s="13"/>
      <c r="I17" s="17"/>
      <c r="J17" s="204"/>
      <c r="K17" s="13"/>
      <c r="L17" s="201"/>
    </row>
    <row r="18" spans="1:12" ht="26.25" x14ac:dyDescent="0.2">
      <c r="A18" s="55"/>
      <c r="B18" s="13"/>
      <c r="C18" s="13"/>
      <c r="D18" s="13"/>
      <c r="E18" s="13"/>
      <c r="F18" s="13"/>
      <c r="G18" s="91"/>
      <c r="H18" s="13"/>
      <c r="I18" s="17"/>
      <c r="J18" s="204"/>
      <c r="K18" s="13"/>
      <c r="L18" s="201"/>
    </row>
    <row r="19" spans="1:12" ht="26.25" x14ac:dyDescent="0.2">
      <c r="A19" s="54">
        <v>0.47916666666666702</v>
      </c>
      <c r="B19" s="13"/>
      <c r="C19" s="13"/>
      <c r="D19" s="13"/>
      <c r="E19" s="13"/>
      <c r="F19" s="13"/>
      <c r="G19" s="91"/>
      <c r="H19" s="13"/>
      <c r="I19" s="17"/>
      <c r="J19" s="204"/>
      <c r="K19" s="13"/>
      <c r="L19" s="202"/>
    </row>
    <row r="20" spans="1:12" ht="26.25" x14ac:dyDescent="0.2">
      <c r="A20" s="55"/>
      <c r="B20" s="13"/>
      <c r="C20" s="13"/>
      <c r="D20" s="13"/>
      <c r="E20" s="13"/>
      <c r="F20" s="13"/>
      <c r="G20" s="91"/>
      <c r="H20" s="13"/>
      <c r="I20" s="17"/>
      <c r="J20" s="204"/>
      <c r="K20" s="13"/>
      <c r="L20" s="13"/>
    </row>
    <row r="21" spans="1:12" ht="26.25" x14ac:dyDescent="0.2">
      <c r="A21" s="54">
        <v>0.48958333333333298</v>
      </c>
      <c r="B21" s="13"/>
      <c r="C21" s="13"/>
      <c r="D21" s="14"/>
      <c r="E21" s="14"/>
      <c r="F21" s="13"/>
      <c r="G21" s="91"/>
      <c r="H21" s="13"/>
      <c r="I21" s="17"/>
      <c r="J21" s="205"/>
      <c r="K21" s="13"/>
      <c r="L21" s="13"/>
    </row>
    <row r="22" spans="1:12" ht="26.25" x14ac:dyDescent="0.2">
      <c r="A22" s="55"/>
      <c r="B22" s="13"/>
      <c r="C22" s="14"/>
      <c r="D22" s="14"/>
      <c r="E22" s="13"/>
      <c r="F22" s="13"/>
      <c r="G22" s="91"/>
      <c r="H22" s="13"/>
      <c r="I22" s="13"/>
      <c r="J22" s="13"/>
      <c r="K22" s="13"/>
      <c r="L22" s="13"/>
    </row>
    <row r="23" spans="1:12" ht="26.25" x14ac:dyDescent="0.2">
      <c r="A23" s="54">
        <v>0.5</v>
      </c>
      <c r="B23" s="13"/>
      <c r="C23" s="14"/>
      <c r="D23" s="14"/>
      <c r="E23" s="13"/>
      <c r="F23" s="13"/>
      <c r="G23" s="92"/>
      <c r="H23" s="13"/>
      <c r="I23" s="13"/>
      <c r="J23" s="13"/>
      <c r="K23" s="13"/>
      <c r="L23" s="13"/>
    </row>
    <row r="24" spans="1:12" ht="26.25" x14ac:dyDescent="0.4">
      <c r="A24" s="55"/>
      <c r="B24" s="13"/>
      <c r="C24" s="14"/>
      <c r="D24" s="14"/>
      <c r="E24" s="13"/>
      <c r="F24" s="13"/>
      <c r="G24" s="36"/>
      <c r="H24" s="13"/>
      <c r="I24" s="13"/>
      <c r="J24" s="13"/>
      <c r="K24" s="13"/>
      <c r="L24" s="13"/>
    </row>
    <row r="25" spans="1:12" ht="26.25" x14ac:dyDescent="0.4">
      <c r="A25" s="54">
        <v>0.51041666666666696</v>
      </c>
      <c r="B25" s="13"/>
      <c r="C25" s="14"/>
      <c r="D25" s="14"/>
      <c r="E25" s="13"/>
      <c r="F25" s="13"/>
      <c r="G25" s="38"/>
      <c r="H25" s="13"/>
      <c r="I25" s="13"/>
      <c r="J25" s="13"/>
      <c r="K25" s="13"/>
      <c r="L25" s="13"/>
    </row>
    <row r="26" spans="1:12" ht="26.25" x14ac:dyDescent="0.2">
      <c r="A26" s="55"/>
      <c r="B26" s="13"/>
      <c r="C26" s="14"/>
      <c r="D26" s="14"/>
      <c r="E26" s="13"/>
      <c r="F26" s="13"/>
      <c r="G26" s="90" t="s">
        <v>8</v>
      </c>
      <c r="H26" s="13"/>
      <c r="I26" s="13"/>
      <c r="J26" s="13"/>
      <c r="K26" s="13"/>
      <c r="L26" s="13"/>
    </row>
    <row r="27" spans="1:12" ht="26.25" x14ac:dyDescent="0.2">
      <c r="A27" s="54">
        <v>0.52083333333333304</v>
      </c>
      <c r="B27" s="13"/>
      <c r="C27" s="14"/>
      <c r="D27" s="14"/>
      <c r="E27" s="13"/>
      <c r="F27" s="13"/>
      <c r="G27" s="91"/>
      <c r="H27" s="13"/>
      <c r="I27" s="13"/>
      <c r="J27" s="13"/>
      <c r="K27" s="13"/>
      <c r="L27" s="13"/>
    </row>
    <row r="28" spans="1:12" ht="26.25" x14ac:dyDescent="0.2">
      <c r="A28" s="55"/>
      <c r="B28" s="13"/>
      <c r="C28" s="14"/>
      <c r="D28" s="14"/>
      <c r="E28" s="13"/>
      <c r="F28" s="13"/>
      <c r="G28" s="91"/>
      <c r="H28" s="13"/>
      <c r="I28" s="13"/>
      <c r="J28" s="13"/>
      <c r="K28" s="13"/>
      <c r="L28" s="13"/>
    </row>
    <row r="29" spans="1:12" ht="26.25" x14ac:dyDescent="0.2">
      <c r="A29" s="54">
        <v>0.53125</v>
      </c>
      <c r="B29" s="13"/>
      <c r="C29" s="14"/>
      <c r="D29" s="14"/>
      <c r="E29" s="13"/>
      <c r="F29" s="13"/>
      <c r="G29" s="91"/>
      <c r="H29" s="13"/>
      <c r="I29" s="13"/>
      <c r="J29" s="13"/>
      <c r="K29" s="13"/>
      <c r="L29" s="13"/>
    </row>
    <row r="30" spans="1:12" ht="26.25" x14ac:dyDescent="0.2">
      <c r="A30" s="55"/>
      <c r="B30" s="13"/>
      <c r="C30" s="14"/>
      <c r="D30" s="14"/>
      <c r="E30" s="13"/>
      <c r="F30" s="13"/>
      <c r="G30" s="91"/>
      <c r="H30" s="13"/>
      <c r="I30" s="13"/>
      <c r="J30" s="13"/>
      <c r="K30" s="13"/>
      <c r="L30" s="13"/>
    </row>
    <row r="31" spans="1:12" ht="26.25" x14ac:dyDescent="0.2">
      <c r="A31" s="54">
        <v>0.54166666666666696</v>
      </c>
      <c r="B31" s="13"/>
      <c r="C31" s="14"/>
      <c r="D31" s="14"/>
      <c r="E31" s="13"/>
      <c r="F31" s="13"/>
      <c r="G31" s="92"/>
      <c r="H31" s="13"/>
      <c r="I31" s="13"/>
      <c r="J31" s="13"/>
      <c r="K31" s="13"/>
      <c r="L31" s="13"/>
    </row>
    <row r="32" spans="1:12" ht="26.25" x14ac:dyDescent="0.2">
      <c r="A32" s="55"/>
      <c r="B32" s="13"/>
      <c r="C32" s="14"/>
      <c r="D32" s="14"/>
      <c r="E32" s="13"/>
      <c r="F32" s="13"/>
      <c r="G32" s="29"/>
      <c r="H32" s="13"/>
      <c r="I32" s="13"/>
      <c r="J32" s="13"/>
      <c r="K32" s="13"/>
      <c r="L32" s="13"/>
    </row>
    <row r="33" spans="1:12" ht="26.25" x14ac:dyDescent="0.2">
      <c r="A33" s="54">
        <v>0.55208333333333603</v>
      </c>
      <c r="B33" s="13"/>
      <c r="C33" s="14"/>
      <c r="D33" s="14"/>
      <c r="E33" s="13"/>
      <c r="F33" s="13"/>
      <c r="G33" s="51"/>
      <c r="H33" s="13"/>
      <c r="I33" s="13"/>
      <c r="J33" s="13"/>
      <c r="K33" s="13"/>
      <c r="L33" s="13"/>
    </row>
    <row r="34" spans="1:12" ht="26.25" x14ac:dyDescent="0.2">
      <c r="A34" s="55"/>
      <c r="B34" s="13"/>
      <c r="C34" s="14"/>
      <c r="D34" s="14"/>
      <c r="E34" s="13"/>
      <c r="F34" s="13"/>
      <c r="G34" s="90" t="s">
        <v>9</v>
      </c>
      <c r="H34" s="13"/>
      <c r="I34" s="13"/>
      <c r="J34" s="13"/>
      <c r="K34" s="13"/>
      <c r="L34" s="13"/>
    </row>
    <row r="35" spans="1:12" ht="26.25" x14ac:dyDescent="0.2">
      <c r="A35" s="54">
        <v>0.562500000000003</v>
      </c>
      <c r="B35" s="13"/>
      <c r="C35" s="14"/>
      <c r="D35" s="14"/>
      <c r="E35" s="13"/>
      <c r="F35" s="13"/>
      <c r="G35" s="91"/>
      <c r="H35" s="13"/>
      <c r="I35" s="13"/>
      <c r="J35" s="13"/>
      <c r="K35" s="13"/>
      <c r="L35" s="13"/>
    </row>
    <row r="36" spans="1:12" ht="26.25" x14ac:dyDescent="0.2">
      <c r="A36" s="55"/>
      <c r="B36" s="13"/>
      <c r="C36" s="14"/>
      <c r="D36" s="14"/>
      <c r="E36" s="13"/>
      <c r="F36" s="13"/>
      <c r="G36" s="91"/>
      <c r="H36" s="13"/>
      <c r="I36" s="13"/>
      <c r="J36" s="13"/>
      <c r="K36" s="13"/>
      <c r="L36" s="13"/>
    </row>
    <row r="37" spans="1:12" ht="26.25" x14ac:dyDescent="0.2">
      <c r="A37" s="54">
        <v>0.57291666666666796</v>
      </c>
      <c r="B37" s="13"/>
      <c r="C37" s="14"/>
      <c r="D37" s="14"/>
      <c r="E37" s="13"/>
      <c r="F37" s="13"/>
      <c r="G37" s="91"/>
      <c r="H37" s="13"/>
      <c r="I37" s="13"/>
      <c r="J37" s="13"/>
      <c r="K37" s="13"/>
      <c r="L37" s="13"/>
    </row>
    <row r="38" spans="1:12" ht="26.25" x14ac:dyDescent="0.2">
      <c r="A38" s="55"/>
      <c r="B38" s="13"/>
      <c r="C38" s="14"/>
      <c r="D38" s="14"/>
      <c r="E38" s="13"/>
      <c r="F38" s="13"/>
      <c r="G38" s="91"/>
      <c r="H38" s="13"/>
      <c r="I38" s="13"/>
      <c r="J38" s="13"/>
      <c r="K38" s="13"/>
      <c r="L38" s="13"/>
    </row>
    <row r="39" spans="1:12" ht="26.25" x14ac:dyDescent="0.2">
      <c r="A39" s="54">
        <v>0.58333333333333504</v>
      </c>
      <c r="B39" s="13"/>
      <c r="C39" s="14"/>
      <c r="D39" s="14"/>
      <c r="E39" s="13"/>
      <c r="F39" s="13"/>
      <c r="G39" s="92"/>
      <c r="H39" s="13"/>
      <c r="I39" s="13"/>
      <c r="J39" s="13"/>
      <c r="K39" s="13"/>
      <c r="L39" s="13"/>
    </row>
    <row r="40" spans="1:12" ht="26.25" x14ac:dyDescent="0.4">
      <c r="A40" s="55"/>
      <c r="B40" s="13"/>
      <c r="C40" s="14"/>
      <c r="D40" s="14"/>
      <c r="E40" s="13"/>
      <c r="F40" s="13"/>
      <c r="G40" s="38"/>
      <c r="H40" s="13"/>
      <c r="I40" s="13"/>
      <c r="J40" s="13"/>
      <c r="K40" s="13"/>
      <c r="L40" s="13"/>
    </row>
    <row r="41" spans="1:12" ht="26.25" x14ac:dyDescent="0.2">
      <c r="A41" s="54">
        <v>0.66666666666666663</v>
      </c>
      <c r="B41" s="13"/>
      <c r="C41" s="14"/>
      <c r="D41" s="14"/>
      <c r="E41" s="13"/>
      <c r="F41" s="13"/>
      <c r="G41" s="29"/>
      <c r="H41" s="13"/>
      <c r="I41" s="13"/>
      <c r="J41" s="13"/>
      <c r="K41" s="13"/>
      <c r="L41" s="13"/>
    </row>
    <row r="42" spans="1:12" ht="26.25" x14ac:dyDescent="0.2">
      <c r="A42" s="55"/>
      <c r="B42" s="13"/>
      <c r="C42" s="14"/>
      <c r="D42" s="14"/>
      <c r="E42" s="13"/>
      <c r="F42" s="13"/>
      <c r="G42" s="90" t="s">
        <v>10</v>
      </c>
      <c r="H42" s="13"/>
      <c r="I42" s="13"/>
      <c r="J42" s="13"/>
      <c r="K42" s="13"/>
      <c r="L42" s="13"/>
    </row>
    <row r="43" spans="1:12" ht="26.25" x14ac:dyDescent="0.2">
      <c r="A43" s="54">
        <v>0.67708333333333337</v>
      </c>
      <c r="B43" s="13"/>
      <c r="C43" s="14"/>
      <c r="D43" s="14"/>
      <c r="E43" s="13"/>
      <c r="F43" s="13"/>
      <c r="G43" s="91"/>
      <c r="H43" s="13"/>
      <c r="I43" s="13"/>
      <c r="J43" s="13"/>
      <c r="K43" s="13"/>
      <c r="L43" s="13"/>
    </row>
    <row r="44" spans="1:12" ht="26.25" x14ac:dyDescent="0.2">
      <c r="A44" s="55"/>
      <c r="B44" s="13"/>
      <c r="C44" s="14"/>
      <c r="D44" s="14"/>
      <c r="E44" s="13"/>
      <c r="F44" s="13"/>
      <c r="G44" s="91"/>
      <c r="H44" s="13"/>
      <c r="I44" s="13"/>
      <c r="J44" s="13"/>
      <c r="K44" s="13"/>
      <c r="L44" s="13"/>
    </row>
    <row r="45" spans="1:12" ht="26.25" x14ac:dyDescent="0.2">
      <c r="A45" s="188">
        <v>0.6875</v>
      </c>
      <c r="B45" s="13"/>
      <c r="C45" s="14"/>
      <c r="D45" s="14"/>
      <c r="E45" s="13"/>
      <c r="F45" s="13"/>
      <c r="G45" s="91"/>
      <c r="H45" s="13"/>
      <c r="I45" s="13"/>
      <c r="J45" s="13"/>
      <c r="K45" s="13"/>
      <c r="L45" s="13"/>
    </row>
    <row r="46" spans="1:12" ht="26.25" customHeight="1" x14ac:dyDescent="0.2">
      <c r="A46" s="189"/>
      <c r="B46" s="13"/>
      <c r="C46" s="190" t="str">
        <f>HYPERLINK("https://sotodelreal.eternity.online/Baile1","BAILEMODERNOJUVENIL 2")</f>
        <v>BAILEMODERNOJUVENIL 2</v>
      </c>
      <c r="D46" s="14"/>
      <c r="E46" s="13"/>
      <c r="F46" s="13"/>
      <c r="G46" s="91"/>
      <c r="H46" s="13"/>
      <c r="I46" s="13"/>
      <c r="J46" s="13"/>
      <c r="K46" s="13"/>
      <c r="L46" s="13"/>
    </row>
    <row r="47" spans="1:12" ht="26.25" x14ac:dyDescent="0.2">
      <c r="A47" s="188">
        <v>0.69791666666666696</v>
      </c>
      <c r="B47" s="13"/>
      <c r="C47" s="184"/>
      <c r="D47" s="14"/>
      <c r="E47" s="13"/>
      <c r="F47" s="13"/>
      <c r="G47" s="91"/>
      <c r="H47" s="13"/>
      <c r="I47" s="13"/>
      <c r="J47" s="13"/>
      <c r="K47" s="13"/>
      <c r="L47" s="13"/>
    </row>
    <row r="48" spans="1:12" ht="26.25" customHeight="1" x14ac:dyDescent="0.2">
      <c r="A48" s="189"/>
      <c r="B48" s="13"/>
      <c r="C48" s="184"/>
      <c r="D48" s="14"/>
      <c r="E48" s="209" t="str">
        <f>HYPERLINK("https://sotodelreal.eternity.online/ManualidadesArtattackGmantenimiento","ARTATTACK")</f>
        <v>ARTATTACK</v>
      </c>
      <c r="F48" s="13"/>
      <c r="G48" s="91"/>
      <c r="H48" s="13"/>
      <c r="I48" s="13"/>
      <c r="J48" s="13"/>
      <c r="K48" s="13"/>
      <c r="L48" s="13"/>
    </row>
    <row r="49" spans="1:12" ht="26.25" x14ac:dyDescent="0.2">
      <c r="A49" s="188">
        <v>0.70833333333333404</v>
      </c>
      <c r="B49" s="13"/>
      <c r="C49" s="184"/>
      <c r="D49" s="14"/>
      <c r="E49" s="184"/>
      <c r="F49" s="13"/>
      <c r="G49" s="92"/>
      <c r="H49" s="13"/>
      <c r="I49" s="13"/>
      <c r="J49" s="13"/>
      <c r="K49" s="13"/>
      <c r="L49" s="13"/>
    </row>
    <row r="50" spans="1:12" ht="26.25" customHeight="1" x14ac:dyDescent="0.4">
      <c r="A50" s="189"/>
      <c r="B50" s="191" t="str">
        <f>HYPERLINK("https://sotodelreal.eternity.online/DibujopinturaTeatro","DIBUJO INFANTIL(JARA)")</f>
        <v>DIBUJO INFANTIL(JARA)</v>
      </c>
      <c r="C50" s="184"/>
      <c r="D50" s="14"/>
      <c r="E50" s="184"/>
      <c r="F50" s="13"/>
      <c r="G50" s="36"/>
      <c r="H50" s="186" t="str">
        <f>HYPERLINK("https://sotodelreal.eternity.online/PilatesGRtmica","GIMNASIARITMICA 1")</f>
        <v>GIMNASIARITMICA 1</v>
      </c>
      <c r="I50" s="187" t="str">
        <f>HYPERLINK("https://sotodelreal.eternity.online/YogaCorrectivaTaichi","YOGA 2")</f>
        <v>YOGA 2</v>
      </c>
      <c r="J50" s="13"/>
      <c r="K50" s="207" t="str">
        <f>HYPERLINK("https://sotodelreal.eternity.online/ActividadesDirigidas2GimnasioyPiscina","GIMNASIA MANTENIMIENTO")</f>
        <v>GIMNASIA MANTENIMIENTO</v>
      </c>
      <c r="L50" s="13"/>
    </row>
    <row r="51" spans="1:12" ht="26.25" x14ac:dyDescent="0.4">
      <c r="A51" s="188">
        <v>0.71875</v>
      </c>
      <c r="B51" s="184"/>
      <c r="C51" s="184"/>
      <c r="D51" s="14"/>
      <c r="E51" s="184"/>
      <c r="F51" s="13"/>
      <c r="G51" s="36"/>
      <c r="H51" s="184"/>
      <c r="I51" s="184"/>
      <c r="J51" s="13"/>
      <c r="K51" s="184"/>
      <c r="L51" s="13"/>
    </row>
    <row r="52" spans="1:12" ht="26.25" x14ac:dyDescent="0.4">
      <c r="A52" s="189"/>
      <c r="B52" s="184"/>
      <c r="C52" s="184"/>
      <c r="D52" s="14"/>
      <c r="E52" s="184"/>
      <c r="F52" s="13"/>
      <c r="G52" s="36"/>
      <c r="H52" s="184"/>
      <c r="I52" s="184"/>
      <c r="J52" s="13"/>
      <c r="K52" s="184"/>
      <c r="L52" s="13"/>
    </row>
    <row r="53" spans="1:12" ht="26.25" x14ac:dyDescent="0.4">
      <c r="A53" s="188">
        <v>0.72916666666666696</v>
      </c>
      <c r="B53" s="184"/>
      <c r="C53" s="185"/>
      <c r="D53" s="14"/>
      <c r="E53" s="184"/>
      <c r="F53" s="13"/>
      <c r="G53" s="36"/>
      <c r="H53" s="184"/>
      <c r="I53" s="184"/>
      <c r="J53" s="13"/>
      <c r="K53" s="184"/>
      <c r="L53" s="13"/>
    </row>
    <row r="54" spans="1:12" ht="26.25" customHeight="1" x14ac:dyDescent="0.4">
      <c r="A54" s="189"/>
      <c r="B54" s="184"/>
      <c r="C54" s="190" t="str">
        <f>HYPERLINK("https://sotodelreal.eternity.online/Baile1","BAILEMODERNOINFANTIL 2")</f>
        <v>BAILEMODERNOINFANTIL 2</v>
      </c>
      <c r="D54" s="14"/>
      <c r="E54" s="184"/>
      <c r="F54" s="13"/>
      <c r="G54" s="36"/>
      <c r="H54" s="184"/>
      <c r="I54" s="184"/>
      <c r="J54" s="13"/>
      <c r="K54" s="184"/>
      <c r="L54" s="206" t="str">
        <f>HYPERLINK("https://sotodelreal.eternity.online/GimnasiasTeraputicas","GIMNASIACON BEBES/ NIÑOS")</f>
        <v>GIMNASIACON BEBES/ NIÑOS</v>
      </c>
    </row>
    <row r="55" spans="1:12" ht="26.25" x14ac:dyDescent="0.4">
      <c r="A55" s="188">
        <v>0.73958333333333404</v>
      </c>
      <c r="B55" s="184"/>
      <c r="C55" s="184"/>
      <c r="D55" s="14"/>
      <c r="E55" s="184"/>
      <c r="F55" s="13"/>
      <c r="G55" s="36"/>
      <c r="H55" s="184"/>
      <c r="I55" s="184"/>
      <c r="J55" s="13"/>
      <c r="K55" s="184"/>
      <c r="L55" s="184"/>
    </row>
    <row r="56" spans="1:12" ht="26.25" x14ac:dyDescent="0.4">
      <c r="A56" s="189"/>
      <c r="B56" s="184"/>
      <c r="C56" s="184"/>
      <c r="D56" s="14"/>
      <c r="E56" s="184"/>
      <c r="F56" s="13"/>
      <c r="G56" s="36"/>
      <c r="H56" s="184"/>
      <c r="I56" s="184"/>
      <c r="J56" s="13"/>
      <c r="K56" s="184"/>
      <c r="L56" s="184"/>
    </row>
    <row r="57" spans="1:12" ht="26.25" x14ac:dyDescent="0.4">
      <c r="A57" s="188">
        <v>0.75</v>
      </c>
      <c r="B57" s="184"/>
      <c r="C57" s="184"/>
      <c r="D57" s="14"/>
      <c r="E57" s="184"/>
      <c r="F57" s="13"/>
      <c r="G57" s="36"/>
      <c r="H57" s="185"/>
      <c r="I57" s="185"/>
      <c r="J57" s="13"/>
      <c r="K57" s="185"/>
      <c r="L57" s="184"/>
    </row>
    <row r="58" spans="1:12" ht="26.25" customHeight="1" x14ac:dyDescent="0.4">
      <c r="A58" s="189"/>
      <c r="B58" s="184"/>
      <c r="C58" s="184"/>
      <c r="D58" s="14"/>
      <c r="E58" s="184"/>
      <c r="F58" s="13"/>
      <c r="G58" s="36"/>
      <c r="H58" s="186" t="str">
        <f>HYPERLINK("https://sotodelreal.eternity.online/PilatesGRtmica","GIMNASIARITMICA 2")</f>
        <v>GIMNASIARITMICA 2</v>
      </c>
      <c r="I58" s="187" t="str">
        <f>HYPERLINK("https://sotodelreal.eternity.online/YogaCorrectivaTaichi","YOGA 3")</f>
        <v>YOGA 3</v>
      </c>
      <c r="J58" s="208" t="str">
        <f>HYPERLINK("https://sotodelreal.eternity.online/ActividadesDirigidas1GimnasioyPiscina","COMBAT")</f>
        <v>COMBAT</v>
      </c>
      <c r="K58" s="13"/>
      <c r="L58" s="184"/>
    </row>
    <row r="59" spans="1:12" ht="26.25" x14ac:dyDescent="0.4">
      <c r="A59" s="188">
        <v>0.76041666666666696</v>
      </c>
      <c r="B59" s="184"/>
      <c r="C59" s="184"/>
      <c r="D59" s="14"/>
      <c r="E59" s="185"/>
      <c r="F59" s="13"/>
      <c r="G59" s="36"/>
      <c r="H59" s="184"/>
      <c r="I59" s="184"/>
      <c r="J59" s="184"/>
      <c r="K59" s="13"/>
      <c r="L59" s="184"/>
    </row>
    <row r="60" spans="1:12" ht="26.25" customHeight="1" x14ac:dyDescent="0.4">
      <c r="A60" s="189"/>
      <c r="B60" s="184"/>
      <c r="C60" s="184"/>
      <c r="D60" s="14"/>
      <c r="E60" s="13"/>
      <c r="F60" s="13"/>
      <c r="G60" s="36"/>
      <c r="H60" s="184"/>
      <c r="I60" s="184"/>
      <c r="J60" s="184"/>
      <c r="K60" s="13"/>
      <c r="L60" s="184"/>
    </row>
    <row r="61" spans="1:12" ht="26.25" customHeight="1" x14ac:dyDescent="0.4">
      <c r="A61" s="188">
        <v>0.77083333333333404</v>
      </c>
      <c r="B61" s="185"/>
      <c r="C61" s="185"/>
      <c r="D61" s="14"/>
      <c r="E61" s="13"/>
      <c r="F61" s="13"/>
      <c r="G61" s="36"/>
      <c r="H61" s="184"/>
      <c r="I61" s="184"/>
      <c r="J61" s="184"/>
      <c r="K61" s="13"/>
      <c r="L61" s="185"/>
    </row>
    <row r="62" spans="1:12" ht="26.25" customHeight="1" x14ac:dyDescent="0.4">
      <c r="A62" s="189"/>
      <c r="B62" s="17"/>
      <c r="C62" s="14"/>
      <c r="D62" s="14"/>
      <c r="E62" s="13"/>
      <c r="F62" s="192" t="str">
        <f>HYPERLINK("https://sotodelreal.eternity.online/Actividadesbiblioteca","CLUB DELECTURA último jueves de mes")</f>
        <v>CLUB DELECTURA último jueves de mes</v>
      </c>
      <c r="G62" s="36"/>
      <c r="H62" s="184"/>
      <c r="I62" s="184"/>
      <c r="J62" s="184"/>
      <c r="K62" s="13"/>
      <c r="L62" s="194" t="str">
        <f>HYPERLINK("https://sotodelreal.eternity.online/GimnasiasTeraputicas","GIMNASIA CORRECTIVA")</f>
        <v>GIMNASIA CORRECTIVA</v>
      </c>
    </row>
    <row r="63" spans="1:12" ht="26.25" customHeight="1" x14ac:dyDescent="0.4">
      <c r="A63" s="188">
        <v>0.78125</v>
      </c>
      <c r="B63" s="17"/>
      <c r="C63" s="14"/>
      <c r="D63" s="14"/>
      <c r="E63" s="13"/>
      <c r="F63" s="184"/>
      <c r="G63" s="36"/>
      <c r="H63" s="184"/>
      <c r="I63" s="184"/>
      <c r="J63" s="184"/>
      <c r="K63" s="13"/>
      <c r="L63" s="184"/>
    </row>
    <row r="64" spans="1:12" ht="26.25" x14ac:dyDescent="0.4">
      <c r="A64" s="189"/>
      <c r="B64" s="17"/>
      <c r="C64" s="14"/>
      <c r="D64" s="14"/>
      <c r="E64" s="13"/>
      <c r="F64" s="184"/>
      <c r="G64" s="36"/>
      <c r="H64" s="184"/>
      <c r="I64" s="184"/>
      <c r="J64" s="184"/>
      <c r="K64" s="13"/>
      <c r="L64" s="184"/>
    </row>
    <row r="65" spans="1:12" ht="26.25" customHeight="1" x14ac:dyDescent="0.4">
      <c r="A65" s="188">
        <v>0.79166666666666696</v>
      </c>
      <c r="B65" s="17"/>
      <c r="C65" s="14"/>
      <c r="D65" s="14"/>
      <c r="E65" s="13"/>
      <c r="F65" s="184"/>
      <c r="G65" s="36"/>
      <c r="H65" s="185"/>
      <c r="I65" s="185"/>
      <c r="J65" s="185"/>
      <c r="K65" s="13"/>
      <c r="L65" s="184"/>
    </row>
    <row r="66" spans="1:12" ht="26.25" x14ac:dyDescent="0.4">
      <c r="A66" s="189"/>
      <c r="B66" s="13"/>
      <c r="C66" s="14"/>
      <c r="D66" s="76" t="str">
        <f>HYPERLINK("https://sotodelreal.eternity.online/Baile2","ZUMBA 1")</f>
        <v>ZUMBA 1</v>
      </c>
      <c r="E66" s="13"/>
      <c r="F66" s="184"/>
      <c r="G66" s="36"/>
      <c r="H66" s="13"/>
      <c r="I66" s="187" t="str">
        <f>HYPERLINK("https://sotodelreal.eternity.online/YogaCorrectivaTaichi","YOGA 3")</f>
        <v>YOGA 3</v>
      </c>
      <c r="J66" s="183" t="str">
        <f>HYPERLINK("https://sotodelreal.eternity.online/ActividadesDirigidas1GimnasioyPiscina","BALANCE")</f>
        <v>BALANCE</v>
      </c>
      <c r="K66" s="13"/>
      <c r="L66" s="184"/>
    </row>
    <row r="67" spans="1:12" ht="26.25" customHeight="1" x14ac:dyDescent="0.4">
      <c r="A67" s="188">
        <v>0.80208333333333404</v>
      </c>
      <c r="B67" s="13"/>
      <c r="C67" s="14"/>
      <c r="D67" s="184"/>
      <c r="E67" s="13"/>
      <c r="F67" s="184"/>
      <c r="G67" s="36"/>
      <c r="H67" s="13"/>
      <c r="I67" s="184"/>
      <c r="J67" s="184"/>
      <c r="K67" s="13"/>
      <c r="L67" s="184"/>
    </row>
    <row r="68" spans="1:12" ht="26.25" x14ac:dyDescent="0.4">
      <c r="A68" s="189"/>
      <c r="B68" s="13"/>
      <c r="C68" s="14"/>
      <c r="D68" s="184"/>
      <c r="E68" s="13"/>
      <c r="F68" s="184"/>
      <c r="G68" s="36"/>
      <c r="H68" s="13"/>
      <c r="I68" s="184"/>
      <c r="J68" s="184"/>
      <c r="K68" s="13"/>
      <c r="L68" s="184"/>
    </row>
    <row r="69" spans="1:12" ht="26.25" customHeight="1" x14ac:dyDescent="0.4">
      <c r="A69" s="188">
        <v>0.8125</v>
      </c>
      <c r="B69" s="13"/>
      <c r="C69" s="14"/>
      <c r="D69" s="184"/>
      <c r="E69" s="13"/>
      <c r="F69" s="184"/>
      <c r="G69" s="36"/>
      <c r="H69" s="13"/>
      <c r="I69" s="184"/>
      <c r="J69" s="184"/>
      <c r="K69" s="13"/>
      <c r="L69" s="185"/>
    </row>
    <row r="70" spans="1:12" ht="26.25" customHeight="1" x14ac:dyDescent="0.4">
      <c r="A70" s="189"/>
      <c r="B70" s="13"/>
      <c r="C70" s="14"/>
      <c r="D70" s="184"/>
      <c r="E70" s="13"/>
      <c r="F70" s="184"/>
      <c r="G70" s="36"/>
      <c r="H70" s="13"/>
      <c r="I70" s="184"/>
      <c r="J70" s="184"/>
      <c r="K70" s="13"/>
      <c r="L70" s="13"/>
    </row>
    <row r="71" spans="1:12" ht="26.25" customHeight="1" x14ac:dyDescent="0.4">
      <c r="A71" s="188">
        <v>0.82291666666666696</v>
      </c>
      <c r="B71" s="13"/>
      <c r="C71" s="14"/>
      <c r="D71" s="184"/>
      <c r="E71" s="13"/>
      <c r="F71" s="184"/>
      <c r="G71" s="36"/>
      <c r="H71" s="13"/>
      <c r="I71" s="184"/>
      <c r="J71" s="184"/>
      <c r="K71" s="13"/>
      <c r="L71" s="13"/>
    </row>
    <row r="72" spans="1:12" ht="26.25" x14ac:dyDescent="0.4">
      <c r="A72" s="189"/>
      <c r="B72" s="13"/>
      <c r="C72" s="14"/>
      <c r="D72" s="184"/>
      <c r="E72" s="13"/>
      <c r="F72" s="184"/>
      <c r="G72" s="36"/>
      <c r="H72" s="13"/>
      <c r="I72" s="184"/>
      <c r="J72" s="184"/>
      <c r="K72" s="13"/>
      <c r="L72" s="13"/>
    </row>
    <row r="73" spans="1:12" ht="26.25" customHeight="1" x14ac:dyDescent="0.4">
      <c r="A73" s="188">
        <v>0.83333333333333404</v>
      </c>
      <c r="B73" s="13"/>
      <c r="C73" s="14"/>
      <c r="D73" s="185"/>
      <c r="E73" s="13"/>
      <c r="F73" s="185"/>
      <c r="G73" s="36"/>
      <c r="H73" s="13"/>
      <c r="I73" s="185"/>
      <c r="J73" s="185"/>
      <c r="K73" s="13"/>
      <c r="L73" s="13"/>
    </row>
    <row r="74" spans="1:12" ht="26.25" customHeight="1" x14ac:dyDescent="0.4">
      <c r="A74" s="189"/>
      <c r="B74" s="13"/>
      <c r="C74" s="14"/>
      <c r="D74" s="14"/>
      <c r="E74" s="13"/>
      <c r="F74" s="13"/>
      <c r="G74" s="36"/>
      <c r="H74" s="13"/>
      <c r="I74" s="187" t="str">
        <f>HYPERLINK("https://sotodelreal.eternity.online/YogaCorrectivaTaichi","YOGA 4")</f>
        <v>YOGA 4</v>
      </c>
      <c r="J74" s="13"/>
      <c r="K74" s="13"/>
      <c r="L74" s="13"/>
    </row>
    <row r="75" spans="1:12" ht="26.25" customHeight="1" x14ac:dyDescent="0.4">
      <c r="A75" s="188">
        <v>0.843750000000001</v>
      </c>
      <c r="B75" s="13"/>
      <c r="C75" s="14"/>
      <c r="D75" s="14"/>
      <c r="E75" s="13"/>
      <c r="F75" s="13"/>
      <c r="G75" s="36"/>
      <c r="H75" s="13"/>
      <c r="I75" s="184"/>
      <c r="J75" s="13"/>
      <c r="K75" s="13"/>
      <c r="L75" s="13"/>
    </row>
    <row r="76" spans="1:12" ht="26.25" x14ac:dyDescent="0.4">
      <c r="A76" s="189"/>
      <c r="B76" s="13"/>
      <c r="C76" s="14"/>
      <c r="D76" s="14"/>
      <c r="E76" s="13"/>
      <c r="F76" s="13"/>
      <c r="G76" s="36"/>
      <c r="H76" s="13"/>
      <c r="I76" s="184"/>
      <c r="J76" s="13"/>
      <c r="K76" s="13"/>
      <c r="L76" s="13"/>
    </row>
    <row r="77" spans="1:12" ht="26.25" customHeight="1" x14ac:dyDescent="0.4">
      <c r="A77" s="188">
        <v>0.85416666666666696</v>
      </c>
      <c r="B77" s="13"/>
      <c r="C77" s="14"/>
      <c r="D77" s="14"/>
      <c r="E77" s="13"/>
      <c r="F77" s="13"/>
      <c r="G77" s="36"/>
      <c r="H77" s="13"/>
      <c r="I77" s="184"/>
      <c r="J77" s="13"/>
      <c r="K77" s="13"/>
      <c r="L77" s="13"/>
    </row>
    <row r="78" spans="1:12" ht="26.25" customHeight="1" x14ac:dyDescent="0.4">
      <c r="A78" s="189"/>
      <c r="B78" s="13"/>
      <c r="C78" s="14"/>
      <c r="D78" s="14"/>
      <c r="E78" s="13"/>
      <c r="F78" s="13"/>
      <c r="G78" s="36"/>
      <c r="H78" s="13"/>
      <c r="I78" s="184"/>
      <c r="J78" s="13"/>
      <c r="K78" s="13"/>
      <c r="L78" s="13"/>
    </row>
    <row r="79" spans="1:12" ht="26.25" customHeight="1" x14ac:dyDescent="0.4">
      <c r="A79" s="188">
        <v>0.86458333333333404</v>
      </c>
      <c r="B79" s="13"/>
      <c r="C79" s="14"/>
      <c r="D79" s="14"/>
      <c r="E79" s="13"/>
      <c r="F79" s="13"/>
      <c r="G79" s="36"/>
      <c r="H79" s="13"/>
      <c r="I79" s="184"/>
      <c r="J79" s="13"/>
      <c r="K79" s="13"/>
      <c r="L79" s="13"/>
    </row>
    <row r="80" spans="1:12" ht="26.25" customHeight="1" x14ac:dyDescent="0.4">
      <c r="A80" s="189"/>
      <c r="B80" s="13"/>
      <c r="C80" s="14"/>
      <c r="D80" s="14"/>
      <c r="E80" s="13"/>
      <c r="F80" s="13"/>
      <c r="G80" s="36"/>
      <c r="H80" s="13"/>
      <c r="I80" s="184"/>
      <c r="J80" s="13"/>
      <c r="K80" s="13"/>
      <c r="L80" s="13"/>
    </row>
    <row r="81" spans="1:12" ht="26.25" customHeight="1" x14ac:dyDescent="0.4">
      <c r="A81" s="188">
        <v>0.875000000000001</v>
      </c>
      <c r="B81" s="13"/>
      <c r="C81" s="13"/>
      <c r="D81" s="13"/>
      <c r="E81" s="13"/>
      <c r="F81" s="13"/>
      <c r="G81" s="36"/>
      <c r="H81" s="13"/>
      <c r="I81" s="185"/>
      <c r="J81" s="13"/>
      <c r="K81" s="13"/>
      <c r="L81" s="13"/>
    </row>
    <row r="82" spans="1:12" ht="26.25" customHeight="1" x14ac:dyDescent="0.4">
      <c r="A82" s="189"/>
      <c r="B82" s="13"/>
      <c r="C82" s="13"/>
      <c r="D82" s="13"/>
      <c r="E82" s="13"/>
      <c r="F82" s="13"/>
      <c r="G82" s="36"/>
      <c r="H82" s="13"/>
      <c r="I82" s="13"/>
      <c r="J82" s="13"/>
      <c r="K82" s="13"/>
      <c r="L82" s="13"/>
    </row>
    <row r="83" spans="1:12" ht="14.25" customHeight="1" x14ac:dyDescent="0.4">
      <c r="B83" s="11"/>
      <c r="E83" s="11"/>
      <c r="G83" s="50"/>
    </row>
    <row r="84" spans="1:12" ht="14.25" customHeight="1" x14ac:dyDescent="0.4">
      <c r="B84" s="11"/>
      <c r="E84" s="11"/>
      <c r="G84" s="11"/>
    </row>
    <row r="85" spans="1:12" ht="14.25" customHeight="1" x14ac:dyDescent="0.4">
      <c r="B85" s="11"/>
      <c r="E85" s="11"/>
      <c r="G85" s="11"/>
    </row>
    <row r="86" spans="1:12" ht="14.25" customHeight="1" x14ac:dyDescent="0.4">
      <c r="B86" s="11"/>
      <c r="E86" s="11"/>
      <c r="G86" s="11"/>
    </row>
    <row r="87" spans="1:12" ht="14.25" customHeight="1" x14ac:dyDescent="0.4">
      <c r="B87" s="11"/>
      <c r="E87" s="11"/>
      <c r="G87" s="11"/>
    </row>
    <row r="88" spans="1:12" ht="14.25" customHeight="1" x14ac:dyDescent="0.4">
      <c r="B88" s="11"/>
      <c r="E88" s="11"/>
      <c r="G88" s="11"/>
    </row>
    <row r="89" spans="1:12" ht="14.25" customHeight="1" x14ac:dyDescent="0.4">
      <c r="B89" s="11"/>
      <c r="E89" s="11"/>
      <c r="G89" s="11"/>
    </row>
    <row r="90" spans="1:12" ht="14.25" customHeight="1" x14ac:dyDescent="0.4">
      <c r="B90" s="11"/>
      <c r="E90" s="11"/>
      <c r="G90" s="11"/>
    </row>
    <row r="91" spans="1:12" ht="14.25" customHeight="1" x14ac:dyDescent="0.4">
      <c r="B91" s="11"/>
      <c r="E91" s="11"/>
    </row>
    <row r="92" spans="1:12" ht="14.25" customHeight="1" x14ac:dyDescent="0.4">
      <c r="B92" s="11"/>
      <c r="E92" s="11"/>
    </row>
    <row r="93" spans="1:12" ht="14.25" customHeight="1" x14ac:dyDescent="0.4">
      <c r="B93" s="11"/>
      <c r="E93" s="11"/>
    </row>
    <row r="94" spans="1:12" ht="14.25" customHeight="1" x14ac:dyDescent="0.4">
      <c r="B94" s="11"/>
      <c r="E94" s="11"/>
    </row>
    <row r="95" spans="1:12" ht="14.25" customHeight="1" x14ac:dyDescent="0.4">
      <c r="B95" s="11"/>
      <c r="E95" s="11"/>
    </row>
    <row r="96" spans="1:12" ht="14.25" customHeight="1" x14ac:dyDescent="0.4">
      <c r="B96" s="11"/>
      <c r="E96" s="11"/>
    </row>
    <row r="97" spans="2:5" ht="14.25" customHeight="1" x14ac:dyDescent="0.4">
      <c r="B97" s="11"/>
      <c r="E97" s="11"/>
    </row>
    <row r="98" spans="2:5" ht="14.25" customHeight="1" x14ac:dyDescent="0.4">
      <c r="B98" s="11"/>
      <c r="E98" s="11"/>
    </row>
    <row r="99" spans="2:5" ht="14.25" customHeight="1" x14ac:dyDescent="0.4">
      <c r="B99" s="11"/>
      <c r="E99" s="11"/>
    </row>
    <row r="100" spans="2:5" ht="14.25" customHeight="1" x14ac:dyDescent="0.4">
      <c r="B100" s="11"/>
      <c r="E100" s="11"/>
    </row>
    <row r="101" spans="2:5" ht="14.25" customHeight="1" x14ac:dyDescent="0.4">
      <c r="B101" s="11"/>
      <c r="E101" s="11"/>
    </row>
    <row r="102" spans="2:5" ht="14.25" customHeight="1" x14ac:dyDescent="0.4">
      <c r="B102" s="11"/>
      <c r="E102" s="11"/>
    </row>
    <row r="103" spans="2:5" ht="14.25" customHeight="1" x14ac:dyDescent="0.4">
      <c r="B103" s="11"/>
      <c r="E103" s="11"/>
    </row>
    <row r="104" spans="2:5" ht="14.25" customHeight="1" x14ac:dyDescent="0.4">
      <c r="B104" s="11"/>
      <c r="E104" s="11"/>
    </row>
    <row r="105" spans="2:5" ht="26.25" x14ac:dyDescent="0.4">
      <c r="B105" s="11"/>
      <c r="E105" s="11"/>
    </row>
    <row r="106" spans="2:5" ht="26.25" x14ac:dyDescent="0.4">
      <c r="B106" s="11"/>
      <c r="E106" s="11"/>
    </row>
    <row r="107" spans="2:5" ht="26.25" x14ac:dyDescent="0.4">
      <c r="B107" s="11"/>
      <c r="E107" s="11"/>
    </row>
    <row r="108" spans="2:5" ht="26.25" x14ac:dyDescent="0.4">
      <c r="B108" s="11"/>
      <c r="E108" s="11"/>
    </row>
    <row r="109" spans="2:5" ht="26.25" x14ac:dyDescent="0.4">
      <c r="B109" s="11"/>
      <c r="E109" s="11"/>
    </row>
    <row r="110" spans="2:5" ht="26.25" x14ac:dyDescent="0.4">
      <c r="B110" s="11"/>
      <c r="E110" s="11"/>
    </row>
    <row r="111" spans="2:5" ht="26.25" x14ac:dyDescent="0.4">
      <c r="B111" s="11"/>
      <c r="E111" s="11"/>
    </row>
    <row r="112" spans="2:5" ht="26.25" x14ac:dyDescent="0.4">
      <c r="B112" s="11"/>
      <c r="E112" s="11"/>
    </row>
    <row r="113" ht="26.25" x14ac:dyDescent="0.4"/>
  </sheetData>
  <mergeCells count="67">
    <mergeCell ref="A39:A40"/>
    <mergeCell ref="A33:A34"/>
    <mergeCell ref="A35:A36"/>
    <mergeCell ref="A41:A42"/>
    <mergeCell ref="A43:A44"/>
    <mergeCell ref="A25:A26"/>
    <mergeCell ref="A27:A28"/>
    <mergeCell ref="A29:A30"/>
    <mergeCell ref="A31:A32"/>
    <mergeCell ref="A37:A38"/>
    <mergeCell ref="L54:L61"/>
    <mergeCell ref="L62:L69"/>
    <mergeCell ref="A55:A56"/>
    <mergeCell ref="A57:A58"/>
    <mergeCell ref="A61:A62"/>
    <mergeCell ref="A63:A64"/>
    <mergeCell ref="A65:A66"/>
    <mergeCell ref="A67:A68"/>
    <mergeCell ref="A69:A70"/>
    <mergeCell ref="K50:K57"/>
    <mergeCell ref="H58:H65"/>
    <mergeCell ref="I58:I65"/>
    <mergeCell ref="J58:J65"/>
    <mergeCell ref="E48:E59"/>
    <mergeCell ref="A49:A50"/>
    <mergeCell ref="A59:A60"/>
    <mergeCell ref="A3:A4"/>
    <mergeCell ref="A1:L1"/>
    <mergeCell ref="L4:L11"/>
    <mergeCell ref="I8:I15"/>
    <mergeCell ref="L12:L19"/>
    <mergeCell ref="J16:J21"/>
    <mergeCell ref="A15:A16"/>
    <mergeCell ref="A17:A18"/>
    <mergeCell ref="A19:A20"/>
    <mergeCell ref="A21:A22"/>
    <mergeCell ref="A5:A6"/>
    <mergeCell ref="A7:A8"/>
    <mergeCell ref="A9:A10"/>
    <mergeCell ref="A11:A12"/>
    <mergeCell ref="A13:A14"/>
    <mergeCell ref="G16:G23"/>
    <mergeCell ref="I74:I81"/>
    <mergeCell ref="A75:A76"/>
    <mergeCell ref="A77:A78"/>
    <mergeCell ref="A79:A80"/>
    <mergeCell ref="A81:A82"/>
    <mergeCell ref="A73:A74"/>
    <mergeCell ref="F62:F73"/>
    <mergeCell ref="I66:I73"/>
    <mergeCell ref="D66:D73"/>
    <mergeCell ref="H8:H15"/>
    <mergeCell ref="J66:J73"/>
    <mergeCell ref="H50:H57"/>
    <mergeCell ref="I50:I57"/>
    <mergeCell ref="A71:A72"/>
    <mergeCell ref="C46:C53"/>
    <mergeCell ref="B50:B61"/>
    <mergeCell ref="C54:C61"/>
    <mergeCell ref="A45:A46"/>
    <mergeCell ref="A47:A48"/>
    <mergeCell ref="A51:A52"/>
    <mergeCell ref="A53:A54"/>
    <mergeCell ref="G26:G31"/>
    <mergeCell ref="G34:G39"/>
    <mergeCell ref="G42:G49"/>
    <mergeCell ref="A23:A24"/>
  </mergeCells>
  <hyperlinks>
    <hyperlink ref="D1:D1048576" r:id="rId1" display="https://sotodelreal.eternity.online/videoconferencia.php?sala=Baile2 " xr:uid="{4F4E88CC-30C0-4238-B732-2F50B1DF4671}"/>
    <hyperlink ref="G1:G1048576" r:id="rId2" display="https://sotodelreal.eternity.online/videoconferencia.php?sala=Ajedrez" xr:uid="{47174C7F-3D48-4011-A38C-B4C8A335642C}"/>
    <hyperlink ref="B1:B1048576" r:id="rId3" display="https://sotodelreal.eternity.online/videoconferencia.php?sala=DibujoPinturaTeatro " xr:uid="{D38B69E8-494A-41AF-ACE1-BBCECA34C273}"/>
    <hyperlink ref="C1:C1048576" r:id="rId4" display="https://sotodelreal.eternity.online/videoconferencia.php?sala=Baile1 " xr:uid="{D8E25AF8-B54A-4CE2-A3F2-54BEB66F94D3}"/>
    <hyperlink ref="E1:E1048576" r:id="rId5" display="https://sotodelreal.eternity.online/videoconferencia.php?sala=ManualidadesArtattackGmantenimiento&amp;nombre=Manualidades%2FArt+attack%2FG.+mantenimiento " xr:uid="{31D3FEC1-6389-4F00-AF21-4EF77B0E57C4}"/>
    <hyperlink ref="F1:F1048576" r:id="rId6" display="https://sotodelreal.eternity.online/videoconferencia.php?sala=ActividadesBiblioteca " xr:uid="{14681720-C94C-4A53-A229-D7FDB7606F51}"/>
    <hyperlink ref="I1:I1048576" r:id="rId7" display="https://sotodelreal.eternity.online/videoconferencia.php?sala=YogaCorrectvaTaichi" xr:uid="{BCA2CA58-4D19-4DD7-BA56-F882F9C0ECCA}"/>
    <hyperlink ref="K1:K1048576" r:id="rId8" display="https://sotodelreal.eternity.online/videoconferencia.php?sala=ActividadesDirigidas2GimnasioyPiscina " xr:uid="{CEE92FE6-B7A0-4AA0-96B2-051D775CEB61}"/>
    <hyperlink ref="L1:L1048576" r:id="rId9" display="https://sotodelreal.eternity.online/videoconferencia.php?sala=GimnasiasTeraputicas " xr:uid="{06F639F2-7DE7-48BE-9EFF-15007CE2972D}"/>
    <hyperlink ref="H8:H15" r:id="rId10" display="https://sotodelreal.eternity.online/videoconferencia.php?sala=ActividadesDirigidas1GimnasioyPiscina&amp;nombre=Actividades+Dirigidas+1-Gimnasio+y+Piscina " xr:uid="{A5478E5F-6D62-4981-8C0A-02A9768591F8}"/>
    <hyperlink ref="H1:H1048576" r:id="rId11" display="https://sotodelreal.eternity.online/videoconferencia.php?sala=PilatesGRtmica " xr:uid="{5E76A65F-6DC0-4F64-B23E-D32ECA227E6C}"/>
  </hyperlinks>
  <pageMargins left="0.7" right="0.7" top="0.75" bottom="0.75" header="0" footer="0"/>
  <pageSetup paperSize="9" scale="36" fitToHeight="0" orientation="portrait" r:id="rId1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  <pageSetUpPr fitToPage="1"/>
  </sheetPr>
  <dimension ref="A1:K66"/>
  <sheetViews>
    <sheetView tabSelected="1" topLeftCell="A13" zoomScale="40" zoomScaleNormal="40" workbookViewId="0">
      <selection activeCell="O60" sqref="O60"/>
    </sheetView>
  </sheetViews>
  <sheetFormatPr baseColWidth="10" defaultColWidth="12.625" defaultRowHeight="15" customHeight="1" x14ac:dyDescent="0.4"/>
  <cols>
    <col min="1" max="1" width="10.5" bestFit="1" customWidth="1"/>
    <col min="2" max="2" width="21.375" style="1" bestFit="1" customWidth="1"/>
    <col min="3" max="5" width="13.5" style="1" bestFit="1" customWidth="1"/>
    <col min="6" max="6" width="17.375" style="240" bestFit="1" customWidth="1"/>
    <col min="7" max="11" width="15.375" style="1" bestFit="1" customWidth="1"/>
  </cols>
  <sheetData>
    <row r="1" spans="1:11" ht="26.25" x14ac:dyDescent="0.2">
      <c r="A1" s="211" t="s">
        <v>2</v>
      </c>
      <c r="B1" s="212"/>
      <c r="C1" s="212"/>
      <c r="D1" s="212"/>
      <c r="E1" s="212"/>
      <c r="F1" s="212"/>
      <c r="G1" s="212"/>
      <c r="H1" s="212"/>
      <c r="I1" s="212"/>
      <c r="J1" s="212"/>
      <c r="K1" s="213"/>
    </row>
    <row r="2" spans="1:11" ht="26.25" x14ac:dyDescent="0.2">
      <c r="A2" s="18"/>
      <c r="B2" s="12" t="str">
        <f>HYPERLINK("https://sotodelreal.eternity.online/HistoriaArteCostura","SALA 2")</f>
        <v>SALA 2</v>
      </c>
      <c r="C2" s="12" t="str">
        <f>HYPERLINK("https://sotodelreal.eternity.online/DibujopinturaTeatro","SALA 3")</f>
        <v>SALA 3</v>
      </c>
      <c r="D2" s="12" t="str">
        <f>HYPERLINK("https://sotodelreal.eternity.online/ManualidadesArtattackGmantenimiento","SALA 6")</f>
        <v>SALA 6</v>
      </c>
      <c r="E2" s="12" t="str">
        <f>HYPERLINK("https://sotodelreal.eternity.online/Actividadesbiblioteca","SALA 7")</f>
        <v>SALA 7</v>
      </c>
      <c r="F2" s="13" t="s">
        <v>11</v>
      </c>
      <c r="G2" s="12" t="str">
        <f>HYPERLINK("https://sotodelreal.eternity.online/PilatesGRtmica","SALA 12")</f>
        <v>SALA 12</v>
      </c>
      <c r="H2" s="12" t="str">
        <f>HYPERLINK("https://sotodelreal.eternity.online/ActividadesDirigidas1GimnasioyPiscina","SALA 14")</f>
        <v>SALA 14</v>
      </c>
      <c r="I2" s="12" t="str">
        <f>HYPERLINK("https://sotodelreal.eternity.online/ActividadesDirigidas2GimnasioyPiscina","SALA 15")</f>
        <v>SALA 15</v>
      </c>
      <c r="J2" s="12" t="str">
        <f>HYPERLINK("https://sotodelreal.eternity.online/GimnasiasTeraputicas","SALA 16")</f>
        <v>SALA 16</v>
      </c>
      <c r="K2" s="19" t="str">
        <f>HYPERLINK("https://sotodelreal.eternity.online/EntrenamientoFuncional","SALA 17")</f>
        <v>SALA 17</v>
      </c>
    </row>
    <row r="3" spans="1:11" ht="26.25" x14ac:dyDescent="0.2">
      <c r="A3" s="54">
        <v>0.41666666666666702</v>
      </c>
      <c r="B3" s="12"/>
      <c r="C3" s="12"/>
      <c r="D3" s="12"/>
      <c r="E3" s="12"/>
      <c r="F3" s="13"/>
      <c r="G3" s="12"/>
      <c r="H3" s="12"/>
      <c r="I3" s="12"/>
      <c r="J3" s="12"/>
      <c r="K3" s="12"/>
    </row>
    <row r="4" spans="1:11" ht="26.25" x14ac:dyDescent="0.2">
      <c r="A4" s="210"/>
      <c r="B4" s="12"/>
      <c r="C4" s="12"/>
      <c r="D4" s="12"/>
      <c r="E4" s="12"/>
      <c r="F4" s="13"/>
      <c r="G4" s="12"/>
      <c r="H4" s="12"/>
      <c r="I4" s="12"/>
      <c r="J4" s="12"/>
      <c r="K4" s="214" t="str">
        <f>HYPERLINK("https://sotodelreal.eternity.online/EntrenamientoFuncional","ENTRENAM.FUNCIONAL")</f>
        <v>ENTRENAM.FUNCIONAL</v>
      </c>
    </row>
    <row r="5" spans="1:11" ht="26.25" x14ac:dyDescent="0.2">
      <c r="A5" s="54">
        <v>0.42708333333333298</v>
      </c>
      <c r="B5" s="12"/>
      <c r="C5" s="12"/>
      <c r="D5" s="12"/>
      <c r="E5" s="12"/>
      <c r="F5" s="13"/>
      <c r="G5" s="12"/>
      <c r="H5" s="12"/>
      <c r="I5" s="12"/>
      <c r="J5" s="12"/>
      <c r="K5" s="215"/>
    </row>
    <row r="6" spans="1:11" ht="26.25" x14ac:dyDescent="0.2">
      <c r="A6" s="210"/>
      <c r="B6" s="12"/>
      <c r="C6" s="12"/>
      <c r="D6" s="12"/>
      <c r="E6" s="12"/>
      <c r="F6" s="13"/>
      <c r="G6" s="12"/>
      <c r="H6" s="12"/>
      <c r="I6" s="12"/>
      <c r="J6" s="12"/>
      <c r="K6" s="215"/>
    </row>
    <row r="7" spans="1:11" ht="26.25" x14ac:dyDescent="0.2">
      <c r="A7" s="54">
        <v>0.4375</v>
      </c>
      <c r="B7" s="12"/>
      <c r="C7" s="12"/>
      <c r="D7" s="12"/>
      <c r="E7" s="12"/>
      <c r="F7" s="13"/>
      <c r="G7" s="12"/>
      <c r="H7" s="12"/>
      <c r="I7" s="12"/>
      <c r="J7" s="12"/>
      <c r="K7" s="215"/>
    </row>
    <row r="8" spans="1:11" ht="26.25" x14ac:dyDescent="0.2">
      <c r="A8" s="210"/>
      <c r="B8" s="12"/>
      <c r="C8" s="12"/>
      <c r="D8" s="12"/>
      <c r="E8" s="12"/>
      <c r="F8" s="13"/>
      <c r="G8" s="12"/>
      <c r="H8" s="12"/>
      <c r="I8" s="223" t="str">
        <f>HYPERLINK("https://sotodelreal.eternity.online/ActividadesDirigidas2GimnasioyPiscina","GIMNASIA SUAVE")</f>
        <v>GIMNASIA SUAVE</v>
      </c>
      <c r="J8" s="12"/>
      <c r="K8" s="215"/>
    </row>
    <row r="9" spans="1:11" ht="26.25" x14ac:dyDescent="0.2">
      <c r="A9" s="54">
        <v>0.44791666666666702</v>
      </c>
      <c r="B9" s="12"/>
      <c r="C9" s="12"/>
      <c r="D9" s="12"/>
      <c r="E9" s="12"/>
      <c r="F9" s="13"/>
      <c r="G9" s="12"/>
      <c r="H9" s="12"/>
      <c r="I9" s="224"/>
      <c r="J9" s="12"/>
      <c r="K9" s="215"/>
    </row>
    <row r="10" spans="1:11" ht="26.25" x14ac:dyDescent="0.2">
      <c r="A10" s="210"/>
      <c r="B10" s="12"/>
      <c r="C10" s="12"/>
      <c r="D10" s="12"/>
      <c r="E10" s="12"/>
      <c r="F10" s="13"/>
      <c r="G10" s="12"/>
      <c r="H10" s="12"/>
      <c r="I10" s="224"/>
      <c r="J10" s="12"/>
      <c r="K10" s="215"/>
    </row>
    <row r="11" spans="1:11" ht="26.25" x14ac:dyDescent="0.2">
      <c r="A11" s="54">
        <v>0.45833333333333298</v>
      </c>
      <c r="B11" s="12"/>
      <c r="C11" s="12"/>
      <c r="D11" s="12"/>
      <c r="E11" s="12"/>
      <c r="F11" s="13"/>
      <c r="G11" s="12"/>
      <c r="H11" s="12"/>
      <c r="I11" s="224"/>
      <c r="J11" s="12"/>
      <c r="K11" s="215"/>
    </row>
    <row r="12" spans="1:11" ht="26.25" x14ac:dyDescent="0.2">
      <c r="A12" s="210"/>
      <c r="B12" s="12"/>
      <c r="C12" s="12"/>
      <c r="D12" s="12"/>
      <c r="E12" s="12"/>
      <c r="F12" s="13"/>
      <c r="G12" s="12"/>
      <c r="H12" s="12"/>
      <c r="I12" s="224"/>
      <c r="J12" s="12"/>
      <c r="K12" s="19"/>
    </row>
    <row r="13" spans="1:11" ht="26.25" x14ac:dyDescent="0.2">
      <c r="A13" s="54">
        <v>0.46875</v>
      </c>
      <c r="B13" s="12"/>
      <c r="C13" s="12"/>
      <c r="D13" s="12"/>
      <c r="E13" s="12"/>
      <c r="F13" s="13"/>
      <c r="G13" s="12"/>
      <c r="H13" s="12"/>
      <c r="I13" s="224"/>
      <c r="J13" s="12"/>
      <c r="K13" s="19"/>
    </row>
    <row r="14" spans="1:11" ht="26.25" x14ac:dyDescent="0.2">
      <c r="A14" s="210"/>
      <c r="B14" s="12"/>
      <c r="C14" s="12"/>
      <c r="D14" s="12"/>
      <c r="E14" s="12"/>
      <c r="F14" s="13"/>
      <c r="G14" s="12"/>
      <c r="H14" s="12"/>
      <c r="I14" s="224"/>
      <c r="J14" s="12"/>
      <c r="K14" s="19"/>
    </row>
    <row r="15" spans="1:11" ht="26.25" x14ac:dyDescent="0.2">
      <c r="A15" s="54">
        <v>0.47916666666666702</v>
      </c>
      <c r="B15" s="12"/>
      <c r="C15" s="12"/>
      <c r="D15" s="12"/>
      <c r="E15" s="12"/>
      <c r="F15" s="13"/>
      <c r="G15" s="12"/>
      <c r="H15" s="12"/>
      <c r="I15" s="224"/>
      <c r="J15" s="12"/>
      <c r="K15" s="19"/>
    </row>
    <row r="16" spans="1:11" ht="26.25" x14ac:dyDescent="0.2">
      <c r="A16" s="210"/>
      <c r="B16" s="12"/>
      <c r="C16" s="12"/>
      <c r="D16" s="12"/>
      <c r="E16" s="12"/>
      <c r="F16" s="13"/>
      <c r="G16" s="12"/>
      <c r="H16" s="12"/>
      <c r="I16" s="12"/>
      <c r="J16" s="60" t="str">
        <f>HYPERLINK("https://sotodelreal.eternity.online/GimnasiasTeraputicas","GIMNASIA CORRECTIVA")</f>
        <v>GIMNASIA CORRECTIVA</v>
      </c>
      <c r="K16" s="19"/>
    </row>
    <row r="17" spans="1:11" ht="26.25" x14ac:dyDescent="0.2">
      <c r="A17" s="54">
        <v>0.48958333333333298</v>
      </c>
      <c r="B17" s="12"/>
      <c r="C17" s="12"/>
      <c r="D17" s="12"/>
      <c r="E17" s="12"/>
      <c r="F17" s="13"/>
      <c r="G17" s="12"/>
      <c r="H17" s="12"/>
      <c r="I17" s="12"/>
      <c r="J17" s="225"/>
      <c r="K17" s="19"/>
    </row>
    <row r="18" spans="1:11" ht="26.25" x14ac:dyDescent="0.2">
      <c r="A18" s="210"/>
      <c r="B18" s="12"/>
      <c r="C18" s="12"/>
      <c r="D18" s="12"/>
      <c r="E18" s="12"/>
      <c r="F18" s="13"/>
      <c r="G18" s="12"/>
      <c r="H18" s="12"/>
      <c r="I18" s="12"/>
      <c r="J18" s="225"/>
      <c r="K18" s="19"/>
    </row>
    <row r="19" spans="1:11" ht="26.25" x14ac:dyDescent="0.2">
      <c r="A19" s="54">
        <v>0.5</v>
      </c>
      <c r="B19" s="12"/>
      <c r="C19" s="12"/>
      <c r="D19" s="12"/>
      <c r="E19" s="12"/>
      <c r="F19" s="13"/>
      <c r="G19" s="12"/>
      <c r="H19" s="12"/>
      <c r="I19" s="12"/>
      <c r="J19" s="225"/>
      <c r="K19" s="19"/>
    </row>
    <row r="20" spans="1:11" ht="26.25" x14ac:dyDescent="0.2">
      <c r="A20" s="210"/>
      <c r="B20" s="12"/>
      <c r="C20" s="12"/>
      <c r="D20" s="12"/>
      <c r="E20" s="12"/>
      <c r="F20" s="13"/>
      <c r="G20" s="12"/>
      <c r="H20" s="12"/>
      <c r="I20" s="12"/>
      <c r="J20" s="225"/>
      <c r="K20" s="19"/>
    </row>
    <row r="21" spans="1:11" ht="26.25" x14ac:dyDescent="0.2">
      <c r="A21" s="54">
        <v>0.51041666666666696</v>
      </c>
      <c r="B21" s="12"/>
      <c r="C21" s="12"/>
      <c r="D21" s="12"/>
      <c r="E21" s="12"/>
      <c r="F21" s="13"/>
      <c r="G21" s="12"/>
      <c r="H21" s="12"/>
      <c r="I21" s="12"/>
      <c r="J21" s="225"/>
      <c r="K21" s="19"/>
    </row>
    <row r="22" spans="1:11" ht="26.25" x14ac:dyDescent="0.2">
      <c r="A22" s="210"/>
      <c r="B22" s="12"/>
      <c r="C22" s="12"/>
      <c r="D22" s="12"/>
      <c r="E22" s="12"/>
      <c r="F22" s="13"/>
      <c r="G22" s="12"/>
      <c r="H22" s="12"/>
      <c r="I22" s="12"/>
      <c r="J22" s="225"/>
      <c r="K22" s="19"/>
    </row>
    <row r="23" spans="1:11" ht="26.25" x14ac:dyDescent="0.2">
      <c r="A23" s="54">
        <v>0.52083333333333304</v>
      </c>
      <c r="B23" s="12"/>
      <c r="C23" s="12"/>
      <c r="D23" s="12"/>
      <c r="E23" s="12"/>
      <c r="F23" s="13"/>
      <c r="G23" s="12"/>
      <c r="H23" s="12"/>
      <c r="I23" s="12"/>
      <c r="J23" s="225"/>
      <c r="K23" s="19"/>
    </row>
    <row r="24" spans="1:11" ht="26.25" x14ac:dyDescent="0.2">
      <c r="A24" s="210"/>
      <c r="B24" s="12"/>
      <c r="C24" s="12"/>
      <c r="D24" s="12"/>
      <c r="E24" s="12"/>
      <c r="F24" s="237" t="s">
        <v>15</v>
      </c>
      <c r="G24" s="12"/>
      <c r="H24" s="12"/>
      <c r="I24" s="12"/>
      <c r="J24" s="12"/>
      <c r="K24" s="19"/>
    </row>
    <row r="25" spans="1:11" ht="26.25" x14ac:dyDescent="0.2">
      <c r="A25" s="235">
        <v>0.66666666666666663</v>
      </c>
      <c r="B25" s="12"/>
      <c r="C25" s="12"/>
      <c r="D25" s="12"/>
      <c r="E25" s="12"/>
      <c r="F25" s="238"/>
      <c r="G25" s="12"/>
      <c r="H25" s="12"/>
      <c r="I25" s="12"/>
      <c r="J25" s="12"/>
      <c r="K25" s="19"/>
    </row>
    <row r="26" spans="1:11" ht="26.25" x14ac:dyDescent="0.2">
      <c r="A26" s="236"/>
      <c r="B26" s="12"/>
      <c r="C26" s="12"/>
      <c r="D26" s="12"/>
      <c r="E26" s="12"/>
      <c r="F26" s="238"/>
      <c r="G26" s="12"/>
      <c r="H26" s="12"/>
      <c r="I26" s="12"/>
      <c r="J26" s="12"/>
      <c r="K26" s="19"/>
    </row>
    <row r="27" spans="1:11" ht="26.25" x14ac:dyDescent="0.2">
      <c r="A27" s="235">
        <v>0.67708333333333337</v>
      </c>
      <c r="B27" s="12"/>
      <c r="C27" s="12"/>
      <c r="D27" s="12"/>
      <c r="E27" s="12"/>
      <c r="F27" s="238"/>
      <c r="G27" s="12"/>
      <c r="H27" s="12"/>
      <c r="I27" s="12"/>
      <c r="J27" s="12"/>
      <c r="K27" s="19"/>
    </row>
    <row r="28" spans="1:11" ht="26.25" x14ac:dyDescent="0.2">
      <c r="A28" s="236"/>
      <c r="B28" s="12"/>
      <c r="C28" s="12"/>
      <c r="D28" s="12"/>
      <c r="E28" s="12"/>
      <c r="F28" s="238"/>
      <c r="G28" s="12"/>
      <c r="H28" s="12"/>
      <c r="I28" s="12"/>
      <c r="J28" s="12"/>
      <c r="K28" s="19"/>
    </row>
    <row r="29" spans="1:11" ht="26.25" x14ac:dyDescent="0.2">
      <c r="A29" s="235">
        <v>0.6875</v>
      </c>
      <c r="B29" s="12"/>
      <c r="C29" s="12"/>
      <c r="D29" s="12"/>
      <c r="E29" s="12"/>
      <c r="F29" s="238"/>
      <c r="G29" s="12"/>
      <c r="H29" s="12"/>
      <c r="I29" s="12"/>
      <c r="J29" s="12"/>
      <c r="K29" s="19"/>
    </row>
    <row r="30" spans="1:11" ht="26.25" x14ac:dyDescent="0.2">
      <c r="A30" s="236"/>
      <c r="B30" s="12"/>
      <c r="C30" s="12"/>
      <c r="D30" s="12"/>
      <c r="E30" s="12"/>
      <c r="F30" s="238"/>
      <c r="G30" s="12"/>
      <c r="H30" s="12"/>
      <c r="I30" s="12"/>
      <c r="J30" s="12"/>
      <c r="K30" s="19"/>
    </row>
    <row r="31" spans="1:11" ht="26.25" x14ac:dyDescent="0.2">
      <c r="A31" s="235">
        <v>0.69791666666666663</v>
      </c>
      <c r="B31" s="12"/>
      <c r="C31" s="12"/>
      <c r="D31" s="12"/>
      <c r="E31" s="12"/>
      <c r="F31" s="238"/>
      <c r="G31" s="12"/>
      <c r="H31" s="12"/>
      <c r="I31" s="12"/>
      <c r="J31" s="12"/>
      <c r="K31" s="19"/>
    </row>
    <row r="32" spans="1:11" ht="26.25" x14ac:dyDescent="0.2">
      <c r="A32" s="236"/>
      <c r="B32" s="12"/>
      <c r="C32" s="12"/>
      <c r="D32" s="12"/>
      <c r="E32" s="12"/>
      <c r="F32" s="239"/>
      <c r="G32" s="12"/>
      <c r="H32" s="12"/>
      <c r="I32" s="12"/>
      <c r="J32" s="12"/>
      <c r="K32" s="19"/>
    </row>
    <row r="33" spans="1:11" ht="26.25" x14ac:dyDescent="0.2">
      <c r="A33" s="54">
        <v>0.70833333333333404</v>
      </c>
      <c r="B33" s="12"/>
      <c r="C33" s="12"/>
      <c r="D33" s="12"/>
      <c r="E33" s="12"/>
      <c r="F33" s="13"/>
      <c r="G33" s="12"/>
      <c r="H33" s="12"/>
      <c r="I33" s="12"/>
      <c r="J33" s="12"/>
      <c r="K33" s="19"/>
    </row>
    <row r="34" spans="1:11" ht="26.25" x14ac:dyDescent="0.2">
      <c r="A34" s="210"/>
      <c r="B34" s="217" t="str">
        <f>HYPERLINK("https://sotodelreal.eternity.online/HistoriaArteCostura","COSTURA 2")</f>
        <v>COSTURA 2</v>
      </c>
      <c r="C34" s="146" t="str">
        <f>HYPERLINK("https://sotodelreal.eternity.online/DibujopinturaTeatro","DIBUJO ADULTOS(JARA)")</f>
        <v>DIBUJO ADULTOS(JARA)</v>
      </c>
      <c r="D34" s="12"/>
      <c r="E34" s="12"/>
      <c r="F34" s="13"/>
      <c r="G34" s="226" t="str">
        <f>HYPERLINK("https://sotodelreal.eternity.online/PilatesGRtmica","GIMNASIARITMICA 3")</f>
        <v>GIMNASIARITMICA 3</v>
      </c>
      <c r="H34" s="12"/>
      <c r="I34" s="12"/>
      <c r="J34" s="12"/>
      <c r="K34" s="19"/>
    </row>
    <row r="35" spans="1:11" ht="26.25" x14ac:dyDescent="0.2">
      <c r="A35" s="54">
        <v>0.71875</v>
      </c>
      <c r="B35" s="218"/>
      <c r="C35" s="216"/>
      <c r="D35" s="12"/>
      <c r="E35" s="12"/>
      <c r="F35" s="13"/>
      <c r="G35" s="227"/>
      <c r="H35" s="12"/>
      <c r="I35" s="12"/>
      <c r="J35" s="12"/>
      <c r="K35" s="19"/>
    </row>
    <row r="36" spans="1:11" ht="26.25" x14ac:dyDescent="0.2">
      <c r="A36" s="210"/>
      <c r="B36" s="218"/>
      <c r="C36" s="216"/>
      <c r="D36" s="12"/>
      <c r="E36" s="12"/>
      <c r="F36" s="13"/>
      <c r="G36" s="227"/>
      <c r="H36" s="12"/>
      <c r="I36" s="12"/>
      <c r="J36" s="12"/>
      <c r="K36" s="19"/>
    </row>
    <row r="37" spans="1:11" ht="26.25" x14ac:dyDescent="0.2">
      <c r="A37" s="54">
        <v>0.72916666666666696</v>
      </c>
      <c r="B37" s="218"/>
      <c r="C37" s="216"/>
      <c r="D37" s="12"/>
      <c r="E37" s="12"/>
      <c r="F37" s="13"/>
      <c r="G37" s="227"/>
      <c r="H37" s="12"/>
      <c r="I37" s="12"/>
      <c r="J37" s="12"/>
      <c r="K37" s="19"/>
    </row>
    <row r="38" spans="1:11" ht="26.25" x14ac:dyDescent="0.2">
      <c r="A38" s="210"/>
      <c r="B38" s="218"/>
      <c r="C38" s="216"/>
      <c r="D38" s="12"/>
      <c r="E38" s="12"/>
      <c r="F38" s="13"/>
      <c r="G38" s="227"/>
      <c r="H38" s="12"/>
      <c r="I38" s="12"/>
      <c r="J38" s="12"/>
      <c r="K38" s="19"/>
    </row>
    <row r="39" spans="1:11" ht="26.25" x14ac:dyDescent="0.2">
      <c r="A39" s="54">
        <v>0.73958333333333404</v>
      </c>
      <c r="B39" s="218"/>
      <c r="C39" s="216"/>
      <c r="D39" s="12"/>
      <c r="E39" s="12"/>
      <c r="F39" s="13"/>
      <c r="G39" s="227"/>
      <c r="H39" s="12"/>
      <c r="I39" s="12"/>
      <c r="J39" s="12"/>
      <c r="K39" s="19"/>
    </row>
    <row r="40" spans="1:11" ht="26.25" x14ac:dyDescent="0.2">
      <c r="A40" s="210"/>
      <c r="B40" s="218"/>
      <c r="C40" s="216"/>
      <c r="D40" s="12"/>
      <c r="E40" s="12"/>
      <c r="F40" s="13"/>
      <c r="G40" s="227"/>
      <c r="H40" s="12"/>
      <c r="I40" s="12"/>
      <c r="J40" s="12"/>
      <c r="K40" s="19"/>
    </row>
    <row r="41" spans="1:11" ht="26.25" x14ac:dyDescent="0.2">
      <c r="A41" s="54">
        <v>0.75</v>
      </c>
      <c r="B41" s="218"/>
      <c r="C41" s="216"/>
      <c r="D41" s="12"/>
      <c r="E41" s="12"/>
      <c r="F41" s="13"/>
      <c r="G41" s="227"/>
      <c r="H41" s="12"/>
      <c r="I41" s="12"/>
      <c r="J41" s="12"/>
      <c r="K41" s="19"/>
    </row>
    <row r="42" spans="1:11" ht="26.25" x14ac:dyDescent="0.2">
      <c r="A42" s="210"/>
      <c r="B42" s="218"/>
      <c r="C42" s="216"/>
      <c r="D42" s="12"/>
      <c r="E42" s="12"/>
      <c r="F42" s="13"/>
      <c r="G42" s="12"/>
      <c r="H42" s="12"/>
      <c r="I42" s="12"/>
      <c r="J42" s="12"/>
      <c r="K42" s="19"/>
    </row>
    <row r="43" spans="1:11" ht="26.25" x14ac:dyDescent="0.2">
      <c r="A43" s="54">
        <v>0.76041666666666696</v>
      </c>
      <c r="B43" s="218"/>
      <c r="C43" s="216"/>
      <c r="D43" s="12"/>
      <c r="E43" s="12"/>
      <c r="F43" s="13"/>
      <c r="G43" s="12"/>
      <c r="H43" s="12"/>
      <c r="I43" s="12"/>
      <c r="J43" s="12"/>
      <c r="K43" s="19"/>
    </row>
    <row r="44" spans="1:11" ht="26.25" x14ac:dyDescent="0.2">
      <c r="A44" s="210"/>
      <c r="B44" s="218"/>
      <c r="C44" s="216"/>
      <c r="D44" s="12"/>
      <c r="E44" s="12"/>
      <c r="F44" s="13"/>
      <c r="G44" s="12"/>
      <c r="H44" s="12"/>
      <c r="I44" s="12"/>
      <c r="J44" s="12"/>
      <c r="K44" s="19"/>
    </row>
    <row r="45" spans="1:11" ht="26.25" x14ac:dyDescent="0.2">
      <c r="A45" s="54">
        <v>0.77083333333333404</v>
      </c>
      <c r="B45" s="218"/>
      <c r="C45" s="216"/>
      <c r="D45" s="12"/>
      <c r="E45" s="12"/>
      <c r="F45" s="13"/>
      <c r="G45" s="12"/>
      <c r="H45" s="12"/>
      <c r="I45" s="12"/>
      <c r="J45" s="12"/>
      <c r="K45" s="19"/>
    </row>
    <row r="46" spans="1:11" ht="26.25" x14ac:dyDescent="0.2">
      <c r="A46" s="210"/>
      <c r="B46" s="218"/>
      <c r="C46" s="216"/>
      <c r="D46" s="12"/>
      <c r="E46" s="12"/>
      <c r="F46" s="13"/>
      <c r="G46" s="12"/>
      <c r="H46" s="228" t="str">
        <f>HYPERLINK("https://sotodelreal.eternity.online/ActividadesDirigidas1GimnasioyPiscina","ZUMBA")</f>
        <v>ZUMBA</v>
      </c>
      <c r="I46" s="12"/>
      <c r="J46" s="12"/>
      <c r="K46" s="19"/>
    </row>
    <row r="47" spans="1:11" ht="26.25" x14ac:dyDescent="0.2">
      <c r="A47" s="54">
        <v>0.78125</v>
      </c>
      <c r="B47" s="218"/>
      <c r="C47" s="216"/>
      <c r="D47" s="12"/>
      <c r="E47" s="12"/>
      <c r="F47" s="13"/>
      <c r="G47" s="12"/>
      <c r="H47" s="229"/>
      <c r="I47" s="12"/>
      <c r="J47" s="12"/>
      <c r="K47" s="19"/>
    </row>
    <row r="48" spans="1:11" ht="26.25" x14ac:dyDescent="0.2">
      <c r="A48" s="210"/>
      <c r="B48" s="218"/>
      <c r="C48" s="216"/>
      <c r="D48" s="12"/>
      <c r="E48" s="12"/>
      <c r="F48" s="13"/>
      <c r="G48" s="12"/>
      <c r="H48" s="229"/>
      <c r="I48" s="12"/>
      <c r="J48" s="12"/>
      <c r="K48" s="19"/>
    </row>
    <row r="49" spans="1:11" ht="26.25" x14ac:dyDescent="0.2">
      <c r="A49" s="54">
        <v>0.79166666666666696</v>
      </c>
      <c r="B49" s="218"/>
      <c r="C49" s="216"/>
      <c r="D49" s="12"/>
      <c r="E49" s="12"/>
      <c r="F49" s="12"/>
      <c r="G49" s="12"/>
      <c r="H49" s="229"/>
      <c r="I49" s="12"/>
      <c r="J49" s="12"/>
      <c r="K49" s="19"/>
    </row>
    <row r="50" spans="1:11" ht="26.25" x14ac:dyDescent="0.2">
      <c r="A50" s="210"/>
      <c r="B50" s="217" t="str">
        <f>HYPERLINK("https://sotodelreal.eternity.online/HistoriaArteCostura","COSTURA 3")</f>
        <v>COSTURA 3</v>
      </c>
      <c r="C50" s="12"/>
      <c r="D50" s="12"/>
      <c r="E50" s="219" t="str">
        <f>HYPERLINK("https://sotodelreal.eternity.online/Actividadesbiblioteca","CAFÉFILOSÓFICO viernes alternos")</f>
        <v>CAFÉFILOSÓFICO viernes alternos</v>
      </c>
      <c r="F50" s="12"/>
      <c r="G50" s="12"/>
      <c r="H50" s="229"/>
      <c r="I50" s="12"/>
      <c r="J50" s="12"/>
      <c r="K50" s="19"/>
    </row>
    <row r="51" spans="1:11" ht="26.25" x14ac:dyDescent="0.2">
      <c r="A51" s="54">
        <v>0.80208333333333404</v>
      </c>
      <c r="B51" s="218"/>
      <c r="C51" s="12"/>
      <c r="D51" s="12"/>
      <c r="E51" s="220"/>
      <c r="F51" s="12"/>
      <c r="G51" s="12"/>
      <c r="H51" s="229"/>
      <c r="I51" s="12"/>
      <c r="J51" s="12"/>
      <c r="K51" s="19"/>
    </row>
    <row r="52" spans="1:11" ht="26.25" x14ac:dyDescent="0.2">
      <c r="A52" s="210"/>
      <c r="B52" s="218"/>
      <c r="C52" s="12"/>
      <c r="D52" s="12"/>
      <c r="E52" s="220"/>
      <c r="F52" s="12"/>
      <c r="G52" s="12"/>
      <c r="H52" s="229"/>
      <c r="I52" s="12"/>
      <c r="J52" s="12"/>
      <c r="K52" s="19"/>
    </row>
    <row r="53" spans="1:11" ht="26.25" x14ac:dyDescent="0.2">
      <c r="A53" s="54">
        <v>0.8125</v>
      </c>
      <c r="B53" s="218"/>
      <c r="C53" s="12"/>
      <c r="D53" s="221" t="str">
        <f>HYPERLINK("https://sotodelreal.eternity.online/ManualidadesArtattackGmantenimiento","GIMN. MANTINIMIENTO")</f>
        <v>GIMN. MANTINIMIENTO</v>
      </c>
      <c r="E53" s="220"/>
      <c r="F53" s="12"/>
      <c r="G53" s="12"/>
      <c r="H53" s="229"/>
      <c r="I53" s="12"/>
      <c r="J53" s="12"/>
      <c r="K53" s="19"/>
    </row>
    <row r="54" spans="1:11" ht="26.25" x14ac:dyDescent="0.2">
      <c r="A54" s="210"/>
      <c r="B54" s="218"/>
      <c r="C54" s="12"/>
      <c r="D54" s="222"/>
      <c r="E54" s="220"/>
      <c r="F54" s="12"/>
      <c r="G54" s="12"/>
      <c r="H54" s="12"/>
      <c r="I54" s="12"/>
      <c r="J54" s="12"/>
      <c r="K54" s="19"/>
    </row>
    <row r="55" spans="1:11" ht="26.25" x14ac:dyDescent="0.2">
      <c r="A55" s="54">
        <v>0.82291666666666696</v>
      </c>
      <c r="B55" s="218"/>
      <c r="C55" s="12"/>
      <c r="D55" s="222"/>
      <c r="E55" s="220"/>
      <c r="F55" s="12"/>
      <c r="G55" s="12"/>
      <c r="H55" s="12"/>
      <c r="I55" s="12"/>
      <c r="J55" s="12"/>
      <c r="K55" s="19"/>
    </row>
    <row r="56" spans="1:11" ht="26.25" x14ac:dyDescent="0.2">
      <c r="A56" s="210"/>
      <c r="B56" s="218"/>
      <c r="C56" s="12"/>
      <c r="D56" s="222"/>
      <c r="E56" s="220"/>
      <c r="F56" s="12"/>
      <c r="G56" s="12"/>
      <c r="H56" s="12"/>
      <c r="I56" s="12"/>
      <c r="J56" s="12"/>
      <c r="K56" s="19"/>
    </row>
    <row r="57" spans="1:11" ht="26.25" x14ac:dyDescent="0.2">
      <c r="A57" s="54">
        <v>0.83333333333333404</v>
      </c>
      <c r="B57" s="218"/>
      <c r="C57" s="12"/>
      <c r="D57" s="222"/>
      <c r="E57" s="220"/>
      <c r="F57" s="12"/>
      <c r="G57" s="12"/>
      <c r="H57" s="12"/>
      <c r="I57" s="12"/>
      <c r="J57" s="12"/>
      <c r="K57" s="19"/>
    </row>
    <row r="58" spans="1:11" ht="26.25" x14ac:dyDescent="0.2">
      <c r="A58" s="210"/>
      <c r="B58" s="218"/>
      <c r="C58" s="12"/>
      <c r="D58" s="222"/>
      <c r="E58" s="220"/>
      <c r="F58" s="12"/>
      <c r="G58" s="12"/>
      <c r="H58" s="12"/>
      <c r="I58" s="12"/>
      <c r="J58" s="12"/>
      <c r="K58" s="19"/>
    </row>
    <row r="59" spans="1:11" ht="26.25" x14ac:dyDescent="0.2">
      <c r="A59" s="54">
        <v>0.843750000000001</v>
      </c>
      <c r="B59" s="218"/>
      <c r="C59" s="12"/>
      <c r="D59" s="222"/>
      <c r="E59" s="220"/>
      <c r="F59" s="12"/>
      <c r="G59" s="12"/>
      <c r="H59" s="12"/>
      <c r="I59" s="12"/>
      <c r="J59" s="12"/>
      <c r="K59" s="19"/>
    </row>
    <row r="60" spans="1:11" ht="26.25" x14ac:dyDescent="0.2">
      <c r="A60" s="210"/>
      <c r="B60" s="218"/>
      <c r="C60" s="12"/>
      <c r="D60" s="222"/>
      <c r="E60" s="220"/>
      <c r="F60" s="12"/>
      <c r="G60" s="12"/>
      <c r="H60" s="12"/>
      <c r="I60" s="12"/>
      <c r="J60" s="12"/>
      <c r="K60" s="19"/>
    </row>
    <row r="61" spans="1:11" ht="26.25" x14ac:dyDescent="0.2">
      <c r="A61" s="54">
        <v>0.85416666666666696</v>
      </c>
      <c r="B61" s="218"/>
      <c r="C61" s="12"/>
      <c r="D61" s="12"/>
      <c r="E61" s="220"/>
      <c r="F61" s="12"/>
      <c r="G61" s="12"/>
      <c r="H61" s="12"/>
      <c r="I61" s="12"/>
      <c r="J61" s="12"/>
      <c r="K61" s="19"/>
    </row>
    <row r="62" spans="1:11" ht="26.25" x14ac:dyDescent="0.2">
      <c r="A62" s="210"/>
      <c r="B62" s="218"/>
      <c r="C62" s="12"/>
      <c r="D62" s="12"/>
      <c r="E62" s="220"/>
      <c r="F62" s="12"/>
      <c r="G62" s="12"/>
      <c r="H62" s="12"/>
      <c r="I62" s="12"/>
      <c r="J62" s="12"/>
      <c r="K62" s="19"/>
    </row>
    <row r="63" spans="1:11" ht="26.25" x14ac:dyDescent="0.2">
      <c r="A63" s="54">
        <v>0.86458333333333404</v>
      </c>
      <c r="B63" s="218"/>
      <c r="C63" s="12"/>
      <c r="D63" s="12"/>
      <c r="E63" s="220"/>
      <c r="F63" s="12"/>
      <c r="G63" s="12"/>
      <c r="H63" s="12"/>
      <c r="I63" s="12"/>
      <c r="J63" s="12"/>
      <c r="K63" s="19"/>
    </row>
    <row r="64" spans="1:11" ht="26.25" x14ac:dyDescent="0.2">
      <c r="A64" s="210"/>
      <c r="B64" s="218"/>
      <c r="C64" s="12"/>
      <c r="D64" s="12"/>
      <c r="E64" s="220"/>
      <c r="F64" s="12"/>
      <c r="G64" s="12"/>
      <c r="H64" s="12"/>
      <c r="I64" s="12"/>
      <c r="J64" s="12"/>
      <c r="K64" s="19"/>
    </row>
    <row r="65" spans="1:11" ht="26.25" x14ac:dyDescent="0.2">
      <c r="A65" s="54">
        <v>0.875000000000001</v>
      </c>
      <c r="B65" s="218"/>
      <c r="C65" s="12"/>
      <c r="D65" s="12"/>
      <c r="E65" s="220"/>
      <c r="F65" s="12"/>
      <c r="G65" s="12"/>
      <c r="H65" s="12"/>
      <c r="I65" s="12"/>
      <c r="J65" s="12"/>
      <c r="K65" s="19"/>
    </row>
    <row r="66" spans="1:11" ht="26.25" x14ac:dyDescent="0.2">
      <c r="A66" s="210"/>
      <c r="B66" s="12"/>
      <c r="C66" s="12"/>
      <c r="D66" s="12"/>
      <c r="E66" s="12"/>
      <c r="F66" s="12"/>
      <c r="G66" s="12"/>
      <c r="H66" s="12"/>
      <c r="I66" s="12"/>
      <c r="J66" s="12"/>
      <c r="K66" s="19"/>
    </row>
  </sheetData>
  <mergeCells count="44">
    <mergeCell ref="F24:F32"/>
    <mergeCell ref="A49:A50"/>
    <mergeCell ref="A51:A52"/>
    <mergeCell ref="A25:A26"/>
    <mergeCell ref="A27:A28"/>
    <mergeCell ref="A29:A30"/>
    <mergeCell ref="A31:A32"/>
    <mergeCell ref="A55:A56"/>
    <mergeCell ref="A57:A58"/>
    <mergeCell ref="A59:A60"/>
    <mergeCell ref="J16:J23"/>
    <mergeCell ref="A13:A14"/>
    <mergeCell ref="A23:A24"/>
    <mergeCell ref="G34:G41"/>
    <mergeCell ref="A35:A36"/>
    <mergeCell ref="H46:H53"/>
    <mergeCell ref="A37:A38"/>
    <mergeCell ref="A39:A40"/>
    <mergeCell ref="A45:A46"/>
    <mergeCell ref="A41:A42"/>
    <mergeCell ref="A47:A48"/>
    <mergeCell ref="A53:A54"/>
    <mergeCell ref="A43:A44"/>
    <mergeCell ref="A11:A12"/>
    <mergeCell ref="A15:A16"/>
    <mergeCell ref="A17:A18"/>
    <mergeCell ref="A19:A20"/>
    <mergeCell ref="A21:A22"/>
    <mergeCell ref="A63:A64"/>
    <mergeCell ref="A65:A66"/>
    <mergeCell ref="A1:K1"/>
    <mergeCell ref="K4:K11"/>
    <mergeCell ref="A3:A4"/>
    <mergeCell ref="A5:A6"/>
    <mergeCell ref="A7:A8"/>
    <mergeCell ref="A9:A10"/>
    <mergeCell ref="C34:C49"/>
    <mergeCell ref="B50:B65"/>
    <mergeCell ref="E50:E65"/>
    <mergeCell ref="D53:D60"/>
    <mergeCell ref="A33:A34"/>
    <mergeCell ref="I8:I15"/>
    <mergeCell ref="B34:B49"/>
    <mergeCell ref="A61:A62"/>
  </mergeCells>
  <hyperlinks>
    <hyperlink ref="B1:B1048576" r:id="rId1" display="https://sotodelreal.eternity.online/videoconferencia.php?sala=HistoriaArteCostura" xr:uid="{00000000-0004-0000-0400-000000000000}"/>
    <hyperlink ref="C1:C1048576" r:id="rId2" display="https://sotodelreal.eternity.online/videoconferencia.php?sala=DibujoPinturaTeatro" xr:uid="{00000000-0004-0000-0400-000001000000}"/>
    <hyperlink ref="D1:D1048576" r:id="rId3" display="https://sotodelreal.eternity.online/videoconferencia.php?sala=ManualidadesArtattackGmantenimiento&amp;nombre=Manualidades%2FArt+attack%2FG.+mantenimiento" xr:uid="{00000000-0004-0000-0400-000003000000}"/>
    <hyperlink ref="E1:E1048576" r:id="rId4" display="https://sotodelreal.eternity.online/videoconferencia.php?sala=ActividadesBiblioteca" xr:uid="{00000000-0004-0000-0400-000004000000}"/>
    <hyperlink ref="G1:G1048576" r:id="rId5" display="https://sotodelreal.eternity.online/videoconferencia.php?sala=PilatesGRtmica" xr:uid="{00000000-0004-0000-0400-000005000000}"/>
    <hyperlink ref="H1:H1048576" r:id="rId6" display="https://sotodelreal.eternity.online/videoconferencia.php?sala=ActividadesDirigidas1GimnasioyPiscina&amp;nombre=Actividades+Dirigidas+1-Gimnasio+y+Piscina" xr:uid="{00000000-0004-0000-0400-000006000000}"/>
    <hyperlink ref="I1:I1048576" r:id="rId7" display="https://sotodelreal.eternity.online/videoconferencia.php?sala=ActividadesDirigidas2GimnasioyPiscina" xr:uid="{00000000-0004-0000-0400-000007000000}"/>
    <hyperlink ref="J1:J1048576" r:id="rId8" display="https://sotodelreal.eternity.online/videoconferencia.php?sala=GimnasiasTeraputicas" xr:uid="{00000000-0004-0000-0400-000008000000}"/>
    <hyperlink ref="K1:K1048576" r:id="rId9" display="https://sotodelreal.eternity.online/videoconferencia.php?sala=EntrenamientoFuncional" xr:uid="{00000000-0004-0000-0400-000009000000}"/>
    <hyperlink ref="F1:F1048576" r:id="rId10" display="https://sotodelreal.eternity.online/videoconferencia.php?sala=Ajedrez" xr:uid="{A6EFE114-A4E7-45DA-95C3-7AAC8C895568}"/>
  </hyperlinks>
  <pageMargins left="0.7" right="0.7" top="0.75" bottom="0.75" header="0" footer="0"/>
  <pageSetup paperSize="9" scale="48" fitToHeight="0" orientation="portrait" r:id="rId1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K865"/>
  <sheetViews>
    <sheetView zoomScale="50" zoomScaleNormal="50" workbookViewId="0">
      <selection activeCell="N22" sqref="N22"/>
    </sheetView>
  </sheetViews>
  <sheetFormatPr baseColWidth="10" defaultColWidth="12.625" defaultRowHeight="15" customHeight="1" x14ac:dyDescent="0.4"/>
  <cols>
    <col min="1" max="1" width="10.125" style="32" bestFit="1" customWidth="1"/>
    <col min="2" max="2" width="25.75" style="38" customWidth="1"/>
    <col min="3" max="30" width="10.625" customWidth="1"/>
  </cols>
  <sheetData>
    <row r="1" spans="1:11" ht="26.25" x14ac:dyDescent="0.2">
      <c r="A1" s="211" t="s">
        <v>14</v>
      </c>
      <c r="B1" s="212"/>
      <c r="C1" s="33"/>
      <c r="D1" s="34"/>
      <c r="E1" s="34"/>
      <c r="F1" s="34"/>
      <c r="G1" s="34"/>
      <c r="H1" s="34"/>
      <c r="I1" s="34"/>
      <c r="J1" s="34"/>
      <c r="K1" s="34"/>
    </row>
    <row r="2" spans="1:11" ht="26.25" x14ac:dyDescent="0.2">
      <c r="A2" s="31"/>
      <c r="B2" s="13" t="str">
        <f>HYPERLINK("https://sotodelreal.eternity.online/Baile1","SALA 4")</f>
        <v>SALA 4</v>
      </c>
    </row>
    <row r="3" spans="1:11" ht="14.25" customHeight="1" x14ac:dyDescent="0.2">
      <c r="A3" s="233">
        <v>0.45833333333333298</v>
      </c>
      <c r="B3" s="13"/>
    </row>
    <row r="4" spans="1:11" ht="14.25" customHeight="1" x14ac:dyDescent="0.2">
      <c r="A4" s="234"/>
      <c r="B4" s="230" t="s">
        <v>13</v>
      </c>
    </row>
    <row r="5" spans="1:11" ht="14.25" customHeight="1" x14ac:dyDescent="0.2">
      <c r="A5" s="233">
        <v>0.46875</v>
      </c>
      <c r="B5" s="231"/>
    </row>
    <row r="6" spans="1:11" ht="14.25" customHeight="1" x14ac:dyDescent="0.2">
      <c r="A6" s="234"/>
      <c r="B6" s="231"/>
    </row>
    <row r="7" spans="1:11" ht="14.25" customHeight="1" x14ac:dyDescent="0.2">
      <c r="A7" s="233">
        <v>0.47916666666666702</v>
      </c>
      <c r="B7" s="231"/>
    </row>
    <row r="8" spans="1:11" ht="14.25" customHeight="1" x14ac:dyDescent="0.2">
      <c r="A8" s="234"/>
      <c r="B8" s="231"/>
    </row>
    <row r="9" spans="1:11" ht="14.25" customHeight="1" x14ac:dyDescent="0.2">
      <c r="A9" s="233">
        <v>0.48958333333333298</v>
      </c>
      <c r="B9" s="231"/>
    </row>
    <row r="10" spans="1:11" ht="14.25" customHeight="1" x14ac:dyDescent="0.2">
      <c r="A10" s="234"/>
      <c r="B10" s="231"/>
    </row>
    <row r="11" spans="1:11" ht="14.25" customHeight="1" x14ac:dyDescent="0.2">
      <c r="A11" s="233">
        <v>0.5</v>
      </c>
      <c r="B11" s="231"/>
    </row>
    <row r="12" spans="1:11" ht="14.25" customHeight="1" x14ac:dyDescent="0.2">
      <c r="A12" s="234"/>
      <c r="B12" s="231"/>
    </row>
    <row r="13" spans="1:11" ht="14.25" customHeight="1" x14ac:dyDescent="0.2">
      <c r="A13" s="233">
        <v>0.51041666666666696</v>
      </c>
      <c r="B13" s="231"/>
    </row>
    <row r="14" spans="1:11" ht="14.25" customHeight="1" x14ac:dyDescent="0.2">
      <c r="A14" s="234"/>
      <c r="B14" s="231"/>
    </row>
    <row r="15" spans="1:11" ht="14.25" customHeight="1" x14ac:dyDescent="0.2">
      <c r="A15" s="233">
        <v>0.52083333333333304</v>
      </c>
      <c r="B15" s="232"/>
    </row>
    <row r="16" spans="1:11" ht="14.25" customHeight="1" x14ac:dyDescent="0.2">
      <c r="A16" s="234"/>
      <c r="B16" s="13"/>
    </row>
    <row r="17" ht="14.25" customHeight="1" x14ac:dyDescent="0.4"/>
    <row r="18" ht="14.25" customHeight="1" x14ac:dyDescent="0.4"/>
    <row r="19" ht="14.25" customHeight="1" x14ac:dyDescent="0.4"/>
    <row r="20" ht="14.25" customHeight="1" x14ac:dyDescent="0.4"/>
    <row r="21" ht="14.25" customHeight="1" x14ac:dyDescent="0.4"/>
    <row r="22" ht="14.25" customHeight="1" x14ac:dyDescent="0.4"/>
    <row r="23" ht="14.25" customHeight="1" x14ac:dyDescent="0.4"/>
    <row r="24" ht="14.25" customHeight="1" x14ac:dyDescent="0.4"/>
    <row r="25" ht="14.25" customHeight="1" x14ac:dyDescent="0.4"/>
    <row r="26" ht="14.25" customHeight="1" x14ac:dyDescent="0.4"/>
    <row r="27" ht="14.25" customHeight="1" x14ac:dyDescent="0.4"/>
    <row r="28" ht="14.25" customHeight="1" x14ac:dyDescent="0.4"/>
    <row r="29" ht="14.25" customHeight="1" x14ac:dyDescent="0.4"/>
    <row r="30" ht="14.25" customHeight="1" x14ac:dyDescent="0.4"/>
    <row r="31" ht="14.25" customHeight="1" x14ac:dyDescent="0.4"/>
    <row r="32" ht="14.25" customHeight="1" x14ac:dyDescent="0.4"/>
    <row r="33" ht="14.25" customHeight="1" x14ac:dyDescent="0.4"/>
    <row r="34" ht="14.25" customHeight="1" x14ac:dyDescent="0.4"/>
    <row r="35" ht="14.25" customHeight="1" x14ac:dyDescent="0.4"/>
    <row r="36" ht="14.25" customHeight="1" x14ac:dyDescent="0.4"/>
    <row r="37" ht="14.25" customHeight="1" x14ac:dyDescent="0.4"/>
    <row r="38" ht="14.25" customHeight="1" x14ac:dyDescent="0.4"/>
    <row r="39" ht="14.25" customHeight="1" x14ac:dyDescent="0.4"/>
    <row r="40" ht="14.25" customHeight="1" x14ac:dyDescent="0.4"/>
    <row r="41" ht="14.25" customHeight="1" x14ac:dyDescent="0.4"/>
    <row r="42" ht="14.25" customHeight="1" x14ac:dyDescent="0.4"/>
    <row r="43" ht="14.25" customHeight="1" x14ac:dyDescent="0.4"/>
    <row r="44" ht="14.25" customHeight="1" x14ac:dyDescent="0.4"/>
    <row r="45" ht="14.25" customHeight="1" x14ac:dyDescent="0.4"/>
    <row r="46" ht="14.25" customHeight="1" x14ac:dyDescent="0.4"/>
    <row r="47" ht="14.25" customHeight="1" x14ac:dyDescent="0.4"/>
    <row r="48" ht="14.25" customHeight="1" x14ac:dyDescent="0.4"/>
    <row r="49" ht="14.25" customHeight="1" x14ac:dyDescent="0.4"/>
    <row r="50" ht="14.25" customHeight="1" x14ac:dyDescent="0.4"/>
    <row r="51" ht="14.25" customHeight="1" x14ac:dyDescent="0.4"/>
    <row r="52" ht="14.25" customHeight="1" x14ac:dyDescent="0.4"/>
    <row r="53" ht="14.25" customHeight="1" x14ac:dyDescent="0.4"/>
    <row r="54" ht="14.25" customHeight="1" x14ac:dyDescent="0.4"/>
    <row r="55" ht="14.25" customHeight="1" x14ac:dyDescent="0.4"/>
    <row r="56" ht="14.25" customHeight="1" x14ac:dyDescent="0.4"/>
    <row r="57" ht="14.25" customHeight="1" x14ac:dyDescent="0.4"/>
    <row r="58" ht="14.25" customHeight="1" x14ac:dyDescent="0.4"/>
    <row r="59" ht="14.25" customHeight="1" x14ac:dyDescent="0.4"/>
    <row r="60" ht="14.25" customHeight="1" x14ac:dyDescent="0.4"/>
    <row r="61" ht="14.25" customHeight="1" x14ac:dyDescent="0.4"/>
    <row r="62" ht="14.25" customHeight="1" x14ac:dyDescent="0.4"/>
    <row r="63" ht="14.25" customHeight="1" x14ac:dyDescent="0.4"/>
    <row r="64" ht="14.25" customHeight="1" x14ac:dyDescent="0.4"/>
    <row r="65" ht="14.25" customHeight="1" x14ac:dyDescent="0.4"/>
    <row r="66" ht="14.25" customHeight="1" x14ac:dyDescent="0.4"/>
    <row r="67" ht="14.25" customHeight="1" x14ac:dyDescent="0.4"/>
    <row r="68" ht="14.25" customHeight="1" x14ac:dyDescent="0.4"/>
    <row r="69" ht="14.25" customHeight="1" x14ac:dyDescent="0.4"/>
    <row r="70" ht="14.25" customHeight="1" x14ac:dyDescent="0.4"/>
    <row r="71" ht="14.25" customHeight="1" x14ac:dyDescent="0.4"/>
    <row r="72" ht="14.25" customHeight="1" x14ac:dyDescent="0.4"/>
    <row r="73" ht="14.25" customHeight="1" x14ac:dyDescent="0.4"/>
    <row r="74" ht="14.25" customHeight="1" x14ac:dyDescent="0.4"/>
    <row r="75" ht="14.25" customHeight="1" x14ac:dyDescent="0.4"/>
    <row r="76" ht="14.25" customHeight="1" x14ac:dyDescent="0.4"/>
    <row r="77" ht="14.25" customHeight="1" x14ac:dyDescent="0.4"/>
    <row r="78" ht="14.25" customHeight="1" x14ac:dyDescent="0.4"/>
    <row r="79" ht="14.25" customHeight="1" x14ac:dyDescent="0.4"/>
    <row r="80" ht="14.25" customHeight="1" x14ac:dyDescent="0.4"/>
    <row r="81" ht="14.25" customHeight="1" x14ac:dyDescent="0.4"/>
    <row r="82" ht="14.25" customHeight="1" x14ac:dyDescent="0.4"/>
    <row r="83" ht="14.25" customHeight="1" x14ac:dyDescent="0.4"/>
    <row r="84" ht="14.25" customHeight="1" x14ac:dyDescent="0.4"/>
    <row r="85" ht="14.25" customHeight="1" x14ac:dyDescent="0.4"/>
    <row r="86" ht="14.25" customHeight="1" x14ac:dyDescent="0.4"/>
    <row r="87" ht="14.25" customHeight="1" x14ac:dyDescent="0.4"/>
    <row r="88" ht="14.25" customHeight="1" x14ac:dyDescent="0.4"/>
    <row r="89" ht="14.25" customHeight="1" x14ac:dyDescent="0.4"/>
    <row r="90" ht="14.25" customHeight="1" x14ac:dyDescent="0.4"/>
    <row r="91" ht="14.25" customHeight="1" x14ac:dyDescent="0.4"/>
    <row r="92" ht="14.25" customHeight="1" x14ac:dyDescent="0.4"/>
    <row r="93" ht="14.25" customHeight="1" x14ac:dyDescent="0.4"/>
    <row r="94" ht="14.25" customHeight="1" x14ac:dyDescent="0.4"/>
    <row r="95" ht="14.25" customHeight="1" x14ac:dyDescent="0.4"/>
    <row r="96" ht="14.25" customHeight="1" x14ac:dyDescent="0.4"/>
    <row r="97" ht="14.25" customHeight="1" x14ac:dyDescent="0.4"/>
    <row r="98" ht="14.25" customHeight="1" x14ac:dyDescent="0.4"/>
    <row r="99" ht="14.25" customHeight="1" x14ac:dyDescent="0.4"/>
    <row r="100" ht="14.25" customHeight="1" x14ac:dyDescent="0.4"/>
    <row r="101" ht="14.25" customHeight="1" x14ac:dyDescent="0.4"/>
    <row r="102" ht="14.25" customHeight="1" x14ac:dyDescent="0.4"/>
    <row r="103" ht="14.25" customHeight="1" x14ac:dyDescent="0.4"/>
    <row r="104" ht="14.25" customHeight="1" x14ac:dyDescent="0.4"/>
    <row r="105" ht="14.25" customHeight="1" x14ac:dyDescent="0.4"/>
    <row r="106" ht="14.25" customHeight="1" x14ac:dyDescent="0.4"/>
    <row r="107" ht="14.25" customHeight="1" x14ac:dyDescent="0.4"/>
    <row r="108" ht="14.25" customHeight="1" x14ac:dyDescent="0.4"/>
    <row r="109" ht="14.25" customHeight="1" x14ac:dyDescent="0.4"/>
    <row r="110" ht="14.25" customHeight="1" x14ac:dyDescent="0.4"/>
    <row r="111" ht="14.25" customHeight="1" x14ac:dyDescent="0.4"/>
    <row r="112" ht="14.25" customHeight="1" x14ac:dyDescent="0.4"/>
    <row r="113" ht="14.25" customHeight="1" x14ac:dyDescent="0.4"/>
    <row r="114" ht="14.25" customHeight="1" x14ac:dyDescent="0.4"/>
    <row r="115" ht="14.25" customHeight="1" x14ac:dyDescent="0.4"/>
    <row r="116" ht="14.25" customHeight="1" x14ac:dyDescent="0.4"/>
    <row r="117" ht="14.25" customHeight="1" x14ac:dyDescent="0.4"/>
    <row r="118" ht="14.25" customHeight="1" x14ac:dyDescent="0.4"/>
    <row r="119" ht="14.25" customHeight="1" x14ac:dyDescent="0.4"/>
    <row r="120" ht="14.25" customHeight="1" x14ac:dyDescent="0.4"/>
    <row r="121" ht="14.25" customHeight="1" x14ac:dyDescent="0.4"/>
    <row r="122" ht="14.25" customHeight="1" x14ac:dyDescent="0.4"/>
    <row r="123" ht="14.25" customHeight="1" x14ac:dyDescent="0.4"/>
    <row r="124" ht="14.25" customHeight="1" x14ac:dyDescent="0.4"/>
    <row r="125" ht="14.25" customHeight="1" x14ac:dyDescent="0.4"/>
    <row r="126" ht="14.25" customHeight="1" x14ac:dyDescent="0.4"/>
    <row r="127" ht="14.25" customHeight="1" x14ac:dyDescent="0.4"/>
    <row r="128" ht="14.25" customHeight="1" x14ac:dyDescent="0.4"/>
    <row r="129" ht="14.25" customHeight="1" x14ac:dyDescent="0.4"/>
    <row r="130" ht="14.25" customHeight="1" x14ac:dyDescent="0.4"/>
    <row r="131" ht="14.25" customHeight="1" x14ac:dyDescent="0.4"/>
    <row r="132" ht="14.25" customHeight="1" x14ac:dyDescent="0.4"/>
    <row r="133" ht="14.25" customHeight="1" x14ac:dyDescent="0.4"/>
    <row r="134" ht="14.25" customHeight="1" x14ac:dyDescent="0.4"/>
    <row r="135" ht="14.25" customHeight="1" x14ac:dyDescent="0.4"/>
    <row r="136" ht="14.25" customHeight="1" x14ac:dyDescent="0.4"/>
    <row r="137" ht="14.25" customHeight="1" x14ac:dyDescent="0.4"/>
    <row r="138" ht="14.25" customHeight="1" x14ac:dyDescent="0.4"/>
    <row r="139" ht="14.25" customHeight="1" x14ac:dyDescent="0.4"/>
    <row r="140" ht="14.25" customHeight="1" x14ac:dyDescent="0.4"/>
    <row r="141" ht="14.25" customHeight="1" x14ac:dyDescent="0.4"/>
    <row r="142" ht="14.25" customHeight="1" x14ac:dyDescent="0.4"/>
    <row r="143" ht="14.25" customHeight="1" x14ac:dyDescent="0.4"/>
    <row r="144" ht="14.25" customHeight="1" x14ac:dyDescent="0.4"/>
    <row r="145" ht="14.25" customHeight="1" x14ac:dyDescent="0.4"/>
    <row r="146" ht="14.25" customHeight="1" x14ac:dyDescent="0.4"/>
    <row r="147" ht="14.25" customHeight="1" x14ac:dyDescent="0.4"/>
    <row r="148" ht="14.25" customHeight="1" x14ac:dyDescent="0.4"/>
    <row r="149" ht="14.25" customHeight="1" x14ac:dyDescent="0.4"/>
    <row r="150" ht="14.25" customHeight="1" x14ac:dyDescent="0.4"/>
    <row r="151" ht="14.25" customHeight="1" x14ac:dyDescent="0.4"/>
    <row r="152" ht="14.25" customHeight="1" x14ac:dyDescent="0.4"/>
    <row r="153" ht="14.25" customHeight="1" x14ac:dyDescent="0.4"/>
    <row r="154" ht="14.25" customHeight="1" x14ac:dyDescent="0.4"/>
    <row r="155" ht="14.25" customHeight="1" x14ac:dyDescent="0.4"/>
    <row r="156" ht="14.25" customHeight="1" x14ac:dyDescent="0.4"/>
    <row r="157" ht="14.25" customHeight="1" x14ac:dyDescent="0.4"/>
    <row r="158" ht="14.25" customHeight="1" x14ac:dyDescent="0.4"/>
    <row r="159" ht="14.25" customHeight="1" x14ac:dyDescent="0.4"/>
    <row r="160" ht="14.25" customHeight="1" x14ac:dyDescent="0.4"/>
    <row r="161" ht="14.25" customHeight="1" x14ac:dyDescent="0.4"/>
    <row r="162" ht="14.25" customHeight="1" x14ac:dyDescent="0.4"/>
    <row r="163" ht="14.25" customHeight="1" x14ac:dyDescent="0.4"/>
    <row r="164" ht="14.25" customHeight="1" x14ac:dyDescent="0.4"/>
    <row r="165" ht="14.25" customHeight="1" x14ac:dyDescent="0.4"/>
    <row r="166" ht="14.25" customHeight="1" x14ac:dyDescent="0.4"/>
    <row r="167" ht="14.25" customHeight="1" x14ac:dyDescent="0.4"/>
    <row r="168" ht="14.25" customHeight="1" x14ac:dyDescent="0.4"/>
    <row r="169" ht="14.25" customHeight="1" x14ac:dyDescent="0.4"/>
    <row r="170" ht="14.25" customHeight="1" x14ac:dyDescent="0.4"/>
    <row r="171" ht="14.25" customHeight="1" x14ac:dyDescent="0.4"/>
    <row r="172" ht="14.25" customHeight="1" x14ac:dyDescent="0.4"/>
    <row r="173" ht="14.25" customHeight="1" x14ac:dyDescent="0.4"/>
    <row r="174" ht="14.25" customHeight="1" x14ac:dyDescent="0.4"/>
    <row r="175" ht="14.25" customHeight="1" x14ac:dyDescent="0.4"/>
    <row r="176" ht="14.25" customHeight="1" x14ac:dyDescent="0.4"/>
    <row r="177" ht="14.25" customHeight="1" x14ac:dyDescent="0.4"/>
    <row r="178" ht="14.25" customHeight="1" x14ac:dyDescent="0.4"/>
    <row r="179" ht="14.25" customHeight="1" x14ac:dyDescent="0.4"/>
    <row r="180" ht="14.25" customHeight="1" x14ac:dyDescent="0.4"/>
    <row r="181" ht="14.25" customHeight="1" x14ac:dyDescent="0.4"/>
    <row r="182" ht="14.25" customHeight="1" x14ac:dyDescent="0.4"/>
    <row r="183" ht="14.25" customHeight="1" x14ac:dyDescent="0.4"/>
    <row r="184" ht="14.25" customHeight="1" x14ac:dyDescent="0.4"/>
    <row r="185" ht="14.25" customHeight="1" x14ac:dyDescent="0.4"/>
    <row r="186" ht="14.25" customHeight="1" x14ac:dyDescent="0.4"/>
    <row r="187" ht="14.25" customHeight="1" x14ac:dyDescent="0.4"/>
    <row r="188" ht="14.25" customHeight="1" x14ac:dyDescent="0.4"/>
    <row r="189" ht="14.25" customHeight="1" x14ac:dyDescent="0.4"/>
    <row r="190" ht="14.25" customHeight="1" x14ac:dyDescent="0.4"/>
    <row r="191" ht="14.25" customHeight="1" x14ac:dyDescent="0.4"/>
    <row r="192" ht="14.25" customHeight="1" x14ac:dyDescent="0.4"/>
    <row r="193" ht="14.25" customHeight="1" x14ac:dyDescent="0.4"/>
    <row r="194" ht="14.25" customHeight="1" x14ac:dyDescent="0.4"/>
    <row r="195" ht="14.25" customHeight="1" x14ac:dyDescent="0.4"/>
    <row r="196" ht="14.25" customHeight="1" x14ac:dyDescent="0.4"/>
    <row r="197" ht="14.25" customHeight="1" x14ac:dyDescent="0.4"/>
    <row r="198" ht="14.25" customHeight="1" x14ac:dyDescent="0.4"/>
    <row r="199" ht="14.25" customHeight="1" x14ac:dyDescent="0.4"/>
    <row r="200" ht="14.25" customHeight="1" x14ac:dyDescent="0.4"/>
    <row r="201" ht="14.25" customHeight="1" x14ac:dyDescent="0.4"/>
    <row r="202" ht="14.25" customHeight="1" x14ac:dyDescent="0.4"/>
    <row r="203" ht="14.25" customHeight="1" x14ac:dyDescent="0.4"/>
    <row r="204" ht="14.25" customHeight="1" x14ac:dyDescent="0.4"/>
    <row r="205" ht="14.25" customHeight="1" x14ac:dyDescent="0.4"/>
    <row r="206" ht="14.25" customHeight="1" x14ac:dyDescent="0.4"/>
    <row r="207" ht="14.25" customHeight="1" x14ac:dyDescent="0.4"/>
    <row r="208" ht="14.25" customHeight="1" x14ac:dyDescent="0.4"/>
    <row r="209" ht="14.25" customHeight="1" x14ac:dyDescent="0.4"/>
    <row r="210" ht="14.25" customHeight="1" x14ac:dyDescent="0.4"/>
    <row r="211" ht="14.25" customHeight="1" x14ac:dyDescent="0.4"/>
    <row r="212" ht="14.25" customHeight="1" x14ac:dyDescent="0.4"/>
    <row r="213" ht="14.25" customHeight="1" x14ac:dyDescent="0.4"/>
    <row r="214" ht="14.25" customHeight="1" x14ac:dyDescent="0.4"/>
    <row r="215" ht="14.25" customHeight="1" x14ac:dyDescent="0.4"/>
    <row r="216" ht="14.25" customHeight="1" x14ac:dyDescent="0.4"/>
    <row r="217" ht="14.25" customHeight="1" x14ac:dyDescent="0.4"/>
    <row r="218" ht="14.25" customHeight="1" x14ac:dyDescent="0.4"/>
    <row r="219" ht="14.25" customHeight="1" x14ac:dyDescent="0.4"/>
    <row r="220" ht="14.25" customHeight="1" x14ac:dyDescent="0.4"/>
    <row r="221" ht="14.25" customHeight="1" x14ac:dyDescent="0.4"/>
    <row r="222" ht="14.25" customHeight="1" x14ac:dyDescent="0.4"/>
    <row r="223" ht="14.25" customHeight="1" x14ac:dyDescent="0.4"/>
    <row r="224" ht="14.25" customHeight="1" x14ac:dyDescent="0.4"/>
    <row r="225" ht="14.25" customHeight="1" x14ac:dyDescent="0.4"/>
    <row r="226" ht="14.25" customHeight="1" x14ac:dyDescent="0.4"/>
    <row r="227" ht="14.25" customHeight="1" x14ac:dyDescent="0.4"/>
    <row r="228" ht="14.25" customHeight="1" x14ac:dyDescent="0.4"/>
    <row r="229" ht="14.25" customHeight="1" x14ac:dyDescent="0.4"/>
    <row r="230" ht="14.25" customHeight="1" x14ac:dyDescent="0.4"/>
    <row r="231" ht="14.25" customHeight="1" x14ac:dyDescent="0.4"/>
    <row r="232" ht="14.25" customHeight="1" x14ac:dyDescent="0.4"/>
    <row r="233" ht="14.25" customHeight="1" x14ac:dyDescent="0.4"/>
    <row r="234" ht="14.25" customHeight="1" x14ac:dyDescent="0.4"/>
    <row r="235" ht="14.25" customHeight="1" x14ac:dyDescent="0.4"/>
    <row r="236" ht="14.25" customHeight="1" x14ac:dyDescent="0.4"/>
    <row r="237" ht="14.25" customHeight="1" x14ac:dyDescent="0.4"/>
    <row r="238" ht="14.25" customHeight="1" x14ac:dyDescent="0.4"/>
    <row r="239" ht="14.25" customHeight="1" x14ac:dyDescent="0.4"/>
    <row r="240" ht="14.25" customHeight="1" x14ac:dyDescent="0.4"/>
    <row r="241" ht="14.25" customHeight="1" x14ac:dyDescent="0.4"/>
    <row r="242" ht="14.25" customHeight="1" x14ac:dyDescent="0.4"/>
    <row r="243" ht="14.25" customHeight="1" x14ac:dyDescent="0.4"/>
    <row r="244" ht="14.25" customHeight="1" x14ac:dyDescent="0.4"/>
    <row r="245" ht="14.25" customHeight="1" x14ac:dyDescent="0.4"/>
    <row r="246" ht="14.25" customHeight="1" x14ac:dyDescent="0.4"/>
    <row r="247" ht="14.25" customHeight="1" x14ac:dyDescent="0.4"/>
    <row r="248" ht="14.25" customHeight="1" x14ac:dyDescent="0.4"/>
    <row r="249" ht="14.25" customHeight="1" x14ac:dyDescent="0.4"/>
    <row r="250" ht="14.25" customHeight="1" x14ac:dyDescent="0.4"/>
    <row r="251" ht="14.25" customHeight="1" x14ac:dyDescent="0.4"/>
    <row r="252" ht="14.25" customHeight="1" x14ac:dyDescent="0.4"/>
    <row r="253" ht="14.25" customHeight="1" x14ac:dyDescent="0.4"/>
    <row r="254" ht="14.25" customHeight="1" x14ac:dyDescent="0.4"/>
    <row r="255" ht="14.25" customHeight="1" x14ac:dyDescent="0.4"/>
    <row r="256" ht="14.25" customHeight="1" x14ac:dyDescent="0.4"/>
    <row r="257" ht="14.25" customHeight="1" x14ac:dyDescent="0.4"/>
    <row r="258" ht="14.25" customHeight="1" x14ac:dyDescent="0.4"/>
    <row r="259" ht="14.25" customHeight="1" x14ac:dyDescent="0.4"/>
    <row r="260" ht="14.25" customHeight="1" x14ac:dyDescent="0.4"/>
    <row r="261" ht="14.25" customHeight="1" x14ac:dyDescent="0.4"/>
    <row r="262" ht="14.25" customHeight="1" x14ac:dyDescent="0.4"/>
    <row r="263" ht="14.25" customHeight="1" x14ac:dyDescent="0.4"/>
    <row r="264" ht="14.25" customHeight="1" x14ac:dyDescent="0.4"/>
    <row r="265" ht="14.25" customHeight="1" x14ac:dyDescent="0.4"/>
    <row r="266" ht="14.25" customHeight="1" x14ac:dyDescent="0.4"/>
    <row r="267" ht="14.25" customHeight="1" x14ac:dyDescent="0.4"/>
    <row r="268" ht="14.25" customHeight="1" x14ac:dyDescent="0.4"/>
    <row r="269" ht="14.25" customHeight="1" x14ac:dyDescent="0.4"/>
    <row r="270" ht="14.25" customHeight="1" x14ac:dyDescent="0.4"/>
    <row r="271" ht="14.25" customHeight="1" x14ac:dyDescent="0.4"/>
    <row r="272" ht="14.25" customHeight="1" x14ac:dyDescent="0.4"/>
    <row r="273" ht="14.25" customHeight="1" x14ac:dyDescent="0.4"/>
    <row r="274" ht="14.25" customHeight="1" x14ac:dyDescent="0.4"/>
    <row r="275" ht="14.25" customHeight="1" x14ac:dyDescent="0.4"/>
    <row r="276" ht="14.25" customHeight="1" x14ac:dyDescent="0.4"/>
    <row r="277" ht="14.25" customHeight="1" x14ac:dyDescent="0.4"/>
    <row r="278" ht="14.25" customHeight="1" x14ac:dyDescent="0.4"/>
    <row r="279" ht="14.25" customHeight="1" x14ac:dyDescent="0.4"/>
    <row r="280" ht="14.25" customHeight="1" x14ac:dyDescent="0.4"/>
    <row r="281" ht="14.25" customHeight="1" x14ac:dyDescent="0.4"/>
    <row r="282" ht="14.25" customHeight="1" x14ac:dyDescent="0.4"/>
    <row r="283" ht="14.25" customHeight="1" x14ac:dyDescent="0.4"/>
    <row r="284" ht="14.25" customHeight="1" x14ac:dyDescent="0.4"/>
    <row r="285" ht="14.25" customHeight="1" x14ac:dyDescent="0.4"/>
    <row r="286" ht="14.25" customHeight="1" x14ac:dyDescent="0.4"/>
    <row r="287" ht="14.25" customHeight="1" x14ac:dyDescent="0.4"/>
    <row r="288" ht="14.25" customHeight="1" x14ac:dyDescent="0.4"/>
    <row r="289" ht="14.25" customHeight="1" x14ac:dyDescent="0.4"/>
    <row r="290" ht="14.25" customHeight="1" x14ac:dyDescent="0.4"/>
    <row r="291" ht="14.25" customHeight="1" x14ac:dyDescent="0.4"/>
    <row r="292" ht="14.25" customHeight="1" x14ac:dyDescent="0.4"/>
    <row r="293" ht="14.25" customHeight="1" x14ac:dyDescent="0.4"/>
    <row r="294" ht="14.25" customHeight="1" x14ac:dyDescent="0.4"/>
    <row r="295" ht="14.25" customHeight="1" x14ac:dyDescent="0.4"/>
    <row r="296" ht="14.25" customHeight="1" x14ac:dyDescent="0.4"/>
    <row r="297" ht="14.25" customHeight="1" x14ac:dyDescent="0.4"/>
    <row r="298" ht="14.25" customHeight="1" x14ac:dyDescent="0.4"/>
    <row r="299" ht="14.25" customHeight="1" x14ac:dyDescent="0.4"/>
    <row r="300" ht="14.25" customHeight="1" x14ac:dyDescent="0.4"/>
    <row r="301" ht="14.25" customHeight="1" x14ac:dyDescent="0.4"/>
    <row r="302" ht="14.25" customHeight="1" x14ac:dyDescent="0.4"/>
    <row r="303" ht="14.25" customHeight="1" x14ac:dyDescent="0.4"/>
    <row r="304" ht="14.25" customHeight="1" x14ac:dyDescent="0.4"/>
    <row r="305" ht="14.25" customHeight="1" x14ac:dyDescent="0.4"/>
    <row r="306" ht="14.25" customHeight="1" x14ac:dyDescent="0.4"/>
    <row r="307" ht="14.25" customHeight="1" x14ac:dyDescent="0.4"/>
    <row r="308" ht="14.25" customHeight="1" x14ac:dyDescent="0.4"/>
    <row r="309" ht="14.25" customHeight="1" x14ac:dyDescent="0.4"/>
    <row r="310" ht="14.25" customHeight="1" x14ac:dyDescent="0.4"/>
    <row r="311" ht="14.25" customHeight="1" x14ac:dyDescent="0.4"/>
    <row r="312" ht="14.25" customHeight="1" x14ac:dyDescent="0.4"/>
    <row r="313" ht="14.25" customHeight="1" x14ac:dyDescent="0.4"/>
    <row r="314" ht="14.25" customHeight="1" x14ac:dyDescent="0.4"/>
    <row r="315" ht="14.25" customHeight="1" x14ac:dyDescent="0.4"/>
    <row r="316" ht="14.25" customHeight="1" x14ac:dyDescent="0.4"/>
    <row r="317" ht="14.25" customHeight="1" x14ac:dyDescent="0.4"/>
    <row r="318" ht="14.25" customHeight="1" x14ac:dyDescent="0.4"/>
    <row r="319" ht="14.25" customHeight="1" x14ac:dyDescent="0.4"/>
    <row r="320" ht="14.25" customHeight="1" x14ac:dyDescent="0.4"/>
    <row r="321" ht="14.25" customHeight="1" x14ac:dyDescent="0.4"/>
    <row r="322" ht="14.25" customHeight="1" x14ac:dyDescent="0.4"/>
    <row r="323" ht="14.25" customHeight="1" x14ac:dyDescent="0.4"/>
    <row r="324" ht="14.25" customHeight="1" x14ac:dyDescent="0.4"/>
    <row r="325" ht="14.25" customHeight="1" x14ac:dyDescent="0.4"/>
    <row r="326" ht="14.25" customHeight="1" x14ac:dyDescent="0.4"/>
    <row r="327" ht="14.25" customHeight="1" x14ac:dyDescent="0.4"/>
    <row r="328" ht="14.25" customHeight="1" x14ac:dyDescent="0.4"/>
    <row r="329" ht="14.25" customHeight="1" x14ac:dyDescent="0.4"/>
    <row r="330" ht="14.25" customHeight="1" x14ac:dyDescent="0.4"/>
    <row r="331" ht="14.25" customHeight="1" x14ac:dyDescent="0.4"/>
    <row r="332" ht="14.25" customHeight="1" x14ac:dyDescent="0.4"/>
    <row r="333" ht="14.25" customHeight="1" x14ac:dyDescent="0.4"/>
    <row r="334" ht="14.25" customHeight="1" x14ac:dyDescent="0.4"/>
    <row r="335" ht="14.25" customHeight="1" x14ac:dyDescent="0.4"/>
    <row r="336" ht="14.25" customHeight="1" x14ac:dyDescent="0.4"/>
    <row r="337" ht="14.25" customHeight="1" x14ac:dyDescent="0.4"/>
    <row r="338" ht="14.25" customHeight="1" x14ac:dyDescent="0.4"/>
    <row r="339" ht="14.25" customHeight="1" x14ac:dyDescent="0.4"/>
    <row r="340" ht="14.25" customHeight="1" x14ac:dyDescent="0.4"/>
    <row r="341" ht="14.25" customHeight="1" x14ac:dyDescent="0.4"/>
    <row r="342" ht="14.25" customHeight="1" x14ac:dyDescent="0.4"/>
    <row r="343" ht="14.25" customHeight="1" x14ac:dyDescent="0.4"/>
    <row r="344" ht="14.25" customHeight="1" x14ac:dyDescent="0.4"/>
    <row r="345" ht="14.25" customHeight="1" x14ac:dyDescent="0.4"/>
    <row r="346" ht="14.25" customHeight="1" x14ac:dyDescent="0.4"/>
    <row r="347" ht="14.25" customHeight="1" x14ac:dyDescent="0.4"/>
    <row r="348" ht="14.25" customHeight="1" x14ac:dyDescent="0.4"/>
    <row r="349" ht="14.25" customHeight="1" x14ac:dyDescent="0.4"/>
    <row r="350" ht="14.25" customHeight="1" x14ac:dyDescent="0.4"/>
    <row r="351" ht="14.25" customHeight="1" x14ac:dyDescent="0.4"/>
    <row r="352" ht="14.25" customHeight="1" x14ac:dyDescent="0.4"/>
    <row r="353" ht="14.25" customHeight="1" x14ac:dyDescent="0.4"/>
    <row r="354" ht="14.25" customHeight="1" x14ac:dyDescent="0.4"/>
    <row r="355" ht="14.25" customHeight="1" x14ac:dyDescent="0.4"/>
    <row r="356" ht="14.25" customHeight="1" x14ac:dyDescent="0.4"/>
    <row r="357" ht="14.25" customHeight="1" x14ac:dyDescent="0.4"/>
    <row r="358" ht="14.25" customHeight="1" x14ac:dyDescent="0.4"/>
    <row r="359" ht="14.25" customHeight="1" x14ac:dyDescent="0.4"/>
    <row r="360" ht="14.25" customHeight="1" x14ac:dyDescent="0.4"/>
    <row r="361" ht="14.25" customHeight="1" x14ac:dyDescent="0.4"/>
    <row r="362" ht="14.25" customHeight="1" x14ac:dyDescent="0.4"/>
    <row r="363" ht="14.25" customHeight="1" x14ac:dyDescent="0.4"/>
    <row r="364" ht="14.25" customHeight="1" x14ac:dyDescent="0.4"/>
    <row r="365" ht="14.25" customHeight="1" x14ac:dyDescent="0.4"/>
    <row r="366" ht="14.25" customHeight="1" x14ac:dyDescent="0.4"/>
    <row r="367" ht="14.25" customHeight="1" x14ac:dyDescent="0.4"/>
    <row r="368" ht="14.25" customHeight="1" x14ac:dyDescent="0.4"/>
    <row r="369" ht="14.25" customHeight="1" x14ac:dyDescent="0.4"/>
    <row r="370" ht="14.25" customHeight="1" x14ac:dyDescent="0.4"/>
    <row r="371" ht="14.25" customHeight="1" x14ac:dyDescent="0.4"/>
    <row r="372" ht="14.25" customHeight="1" x14ac:dyDescent="0.4"/>
    <row r="373" ht="14.25" customHeight="1" x14ac:dyDescent="0.4"/>
    <row r="374" ht="14.25" customHeight="1" x14ac:dyDescent="0.4"/>
    <row r="375" ht="14.25" customHeight="1" x14ac:dyDescent="0.4"/>
    <row r="376" ht="14.25" customHeight="1" x14ac:dyDescent="0.4"/>
    <row r="377" ht="14.25" customHeight="1" x14ac:dyDescent="0.4"/>
    <row r="378" ht="14.25" customHeight="1" x14ac:dyDescent="0.4"/>
    <row r="379" ht="14.25" customHeight="1" x14ac:dyDescent="0.4"/>
    <row r="380" ht="14.25" customHeight="1" x14ac:dyDescent="0.4"/>
    <row r="381" ht="14.25" customHeight="1" x14ac:dyDescent="0.4"/>
    <row r="382" ht="14.25" customHeight="1" x14ac:dyDescent="0.4"/>
    <row r="383" ht="14.25" customHeight="1" x14ac:dyDescent="0.4"/>
    <row r="384" ht="14.25" customHeight="1" x14ac:dyDescent="0.4"/>
    <row r="385" ht="14.25" customHeight="1" x14ac:dyDescent="0.4"/>
    <row r="386" ht="14.25" customHeight="1" x14ac:dyDescent="0.4"/>
    <row r="387" ht="14.25" customHeight="1" x14ac:dyDescent="0.4"/>
    <row r="388" ht="14.25" customHeight="1" x14ac:dyDescent="0.4"/>
    <row r="389" ht="14.25" customHeight="1" x14ac:dyDescent="0.4"/>
    <row r="390" ht="14.25" customHeight="1" x14ac:dyDescent="0.4"/>
    <row r="391" ht="14.25" customHeight="1" x14ac:dyDescent="0.4"/>
    <row r="392" ht="14.25" customHeight="1" x14ac:dyDescent="0.4"/>
    <row r="393" ht="14.25" customHeight="1" x14ac:dyDescent="0.4"/>
    <row r="394" ht="14.25" customHeight="1" x14ac:dyDescent="0.4"/>
    <row r="395" ht="14.25" customHeight="1" x14ac:dyDescent="0.4"/>
    <row r="396" ht="14.25" customHeight="1" x14ac:dyDescent="0.4"/>
    <row r="397" ht="14.25" customHeight="1" x14ac:dyDescent="0.4"/>
    <row r="398" ht="14.25" customHeight="1" x14ac:dyDescent="0.4"/>
    <row r="399" ht="14.25" customHeight="1" x14ac:dyDescent="0.4"/>
    <row r="400" ht="14.25" customHeight="1" x14ac:dyDescent="0.4"/>
    <row r="401" ht="14.25" customHeight="1" x14ac:dyDescent="0.4"/>
    <row r="402" ht="14.25" customHeight="1" x14ac:dyDescent="0.4"/>
    <row r="403" ht="14.25" customHeight="1" x14ac:dyDescent="0.4"/>
    <row r="404" ht="14.25" customHeight="1" x14ac:dyDescent="0.4"/>
    <row r="405" ht="14.25" customHeight="1" x14ac:dyDescent="0.4"/>
    <row r="406" ht="14.25" customHeight="1" x14ac:dyDescent="0.4"/>
    <row r="407" ht="14.25" customHeight="1" x14ac:dyDescent="0.4"/>
    <row r="408" ht="14.25" customHeight="1" x14ac:dyDescent="0.4"/>
    <row r="409" ht="14.25" customHeight="1" x14ac:dyDescent="0.4"/>
    <row r="410" ht="14.25" customHeight="1" x14ac:dyDescent="0.4"/>
    <row r="411" ht="14.25" customHeight="1" x14ac:dyDescent="0.4"/>
    <row r="412" ht="14.25" customHeight="1" x14ac:dyDescent="0.4"/>
    <row r="413" ht="14.25" customHeight="1" x14ac:dyDescent="0.4"/>
    <row r="414" ht="14.25" customHeight="1" x14ac:dyDescent="0.4"/>
    <row r="415" ht="14.25" customHeight="1" x14ac:dyDescent="0.4"/>
    <row r="416" ht="14.25" customHeight="1" x14ac:dyDescent="0.4"/>
    <row r="417" ht="14.25" customHeight="1" x14ac:dyDescent="0.4"/>
    <row r="418" ht="14.25" customHeight="1" x14ac:dyDescent="0.4"/>
    <row r="419" ht="14.25" customHeight="1" x14ac:dyDescent="0.4"/>
    <row r="420" ht="14.25" customHeight="1" x14ac:dyDescent="0.4"/>
    <row r="421" ht="14.25" customHeight="1" x14ac:dyDescent="0.4"/>
    <row r="422" ht="14.25" customHeight="1" x14ac:dyDescent="0.4"/>
    <row r="423" ht="14.25" customHeight="1" x14ac:dyDescent="0.4"/>
    <row r="424" ht="14.25" customHeight="1" x14ac:dyDescent="0.4"/>
    <row r="425" ht="14.25" customHeight="1" x14ac:dyDescent="0.4"/>
    <row r="426" ht="14.25" customHeight="1" x14ac:dyDescent="0.4"/>
    <row r="427" ht="14.25" customHeight="1" x14ac:dyDescent="0.4"/>
    <row r="428" ht="14.25" customHeight="1" x14ac:dyDescent="0.4"/>
    <row r="429" ht="14.25" customHeight="1" x14ac:dyDescent="0.4"/>
    <row r="430" ht="14.25" customHeight="1" x14ac:dyDescent="0.4"/>
    <row r="431" ht="14.25" customHeight="1" x14ac:dyDescent="0.4"/>
    <row r="432" ht="14.25" customHeight="1" x14ac:dyDescent="0.4"/>
    <row r="433" ht="14.25" customHeight="1" x14ac:dyDescent="0.4"/>
    <row r="434" ht="14.25" customHeight="1" x14ac:dyDescent="0.4"/>
    <row r="435" ht="14.25" customHeight="1" x14ac:dyDescent="0.4"/>
    <row r="436" ht="14.25" customHeight="1" x14ac:dyDescent="0.4"/>
    <row r="437" ht="14.25" customHeight="1" x14ac:dyDescent="0.4"/>
    <row r="438" ht="14.25" customHeight="1" x14ac:dyDescent="0.4"/>
    <row r="439" ht="14.25" customHeight="1" x14ac:dyDescent="0.4"/>
    <row r="440" ht="14.25" customHeight="1" x14ac:dyDescent="0.4"/>
    <row r="441" ht="14.25" customHeight="1" x14ac:dyDescent="0.4"/>
    <row r="442" ht="14.25" customHeight="1" x14ac:dyDescent="0.4"/>
    <row r="443" ht="14.25" customHeight="1" x14ac:dyDescent="0.4"/>
    <row r="444" ht="14.25" customHeight="1" x14ac:dyDescent="0.4"/>
    <row r="445" ht="14.25" customHeight="1" x14ac:dyDescent="0.4"/>
    <row r="446" ht="14.25" customHeight="1" x14ac:dyDescent="0.4"/>
    <row r="447" ht="14.25" customHeight="1" x14ac:dyDescent="0.4"/>
    <row r="448" ht="14.25" customHeight="1" x14ac:dyDescent="0.4"/>
    <row r="449" ht="14.25" customHeight="1" x14ac:dyDescent="0.4"/>
    <row r="450" ht="14.25" customHeight="1" x14ac:dyDescent="0.4"/>
    <row r="451" ht="14.25" customHeight="1" x14ac:dyDescent="0.4"/>
    <row r="452" ht="14.25" customHeight="1" x14ac:dyDescent="0.4"/>
    <row r="453" ht="14.25" customHeight="1" x14ac:dyDescent="0.4"/>
    <row r="454" ht="14.25" customHeight="1" x14ac:dyDescent="0.4"/>
    <row r="455" ht="14.25" customHeight="1" x14ac:dyDescent="0.4"/>
    <row r="456" ht="14.25" customHeight="1" x14ac:dyDescent="0.4"/>
    <row r="457" ht="14.25" customHeight="1" x14ac:dyDescent="0.4"/>
    <row r="458" ht="14.25" customHeight="1" x14ac:dyDescent="0.4"/>
    <row r="459" ht="14.25" customHeight="1" x14ac:dyDescent="0.4"/>
    <row r="460" ht="14.25" customHeight="1" x14ac:dyDescent="0.4"/>
    <row r="461" ht="14.25" customHeight="1" x14ac:dyDescent="0.4"/>
    <row r="462" ht="14.25" customHeight="1" x14ac:dyDescent="0.4"/>
    <row r="463" ht="14.25" customHeight="1" x14ac:dyDescent="0.4"/>
    <row r="464" ht="14.25" customHeight="1" x14ac:dyDescent="0.4"/>
    <row r="465" ht="14.25" customHeight="1" x14ac:dyDescent="0.4"/>
    <row r="466" ht="14.25" customHeight="1" x14ac:dyDescent="0.4"/>
    <row r="467" ht="14.25" customHeight="1" x14ac:dyDescent="0.4"/>
    <row r="468" ht="14.25" customHeight="1" x14ac:dyDescent="0.4"/>
    <row r="469" ht="14.25" customHeight="1" x14ac:dyDescent="0.4"/>
    <row r="470" ht="14.25" customHeight="1" x14ac:dyDescent="0.4"/>
    <row r="471" ht="14.25" customHeight="1" x14ac:dyDescent="0.4"/>
    <row r="472" ht="14.25" customHeight="1" x14ac:dyDescent="0.4"/>
    <row r="473" ht="14.25" customHeight="1" x14ac:dyDescent="0.4"/>
    <row r="474" ht="14.25" customHeight="1" x14ac:dyDescent="0.4"/>
    <row r="475" ht="14.25" customHeight="1" x14ac:dyDescent="0.4"/>
    <row r="476" ht="14.25" customHeight="1" x14ac:dyDescent="0.4"/>
    <row r="477" ht="14.25" customHeight="1" x14ac:dyDescent="0.4"/>
    <row r="478" ht="14.25" customHeight="1" x14ac:dyDescent="0.4"/>
    <row r="479" ht="14.25" customHeight="1" x14ac:dyDescent="0.4"/>
    <row r="480" ht="14.25" customHeight="1" x14ac:dyDescent="0.4"/>
    <row r="481" ht="14.25" customHeight="1" x14ac:dyDescent="0.4"/>
    <row r="482" ht="14.25" customHeight="1" x14ac:dyDescent="0.4"/>
    <row r="483" ht="14.25" customHeight="1" x14ac:dyDescent="0.4"/>
    <row r="484" ht="14.25" customHeight="1" x14ac:dyDescent="0.4"/>
    <row r="485" ht="14.25" customHeight="1" x14ac:dyDescent="0.4"/>
    <row r="486" ht="14.25" customHeight="1" x14ac:dyDescent="0.4"/>
    <row r="487" ht="14.25" customHeight="1" x14ac:dyDescent="0.4"/>
    <row r="488" ht="14.25" customHeight="1" x14ac:dyDescent="0.4"/>
    <row r="489" ht="14.25" customHeight="1" x14ac:dyDescent="0.4"/>
    <row r="490" ht="14.25" customHeight="1" x14ac:dyDescent="0.4"/>
    <row r="491" ht="14.25" customHeight="1" x14ac:dyDescent="0.4"/>
    <row r="492" ht="14.25" customHeight="1" x14ac:dyDescent="0.4"/>
    <row r="493" ht="14.25" customHeight="1" x14ac:dyDescent="0.4"/>
    <row r="494" ht="14.25" customHeight="1" x14ac:dyDescent="0.4"/>
    <row r="495" ht="14.25" customHeight="1" x14ac:dyDescent="0.4"/>
    <row r="496" ht="14.25" customHeight="1" x14ac:dyDescent="0.4"/>
    <row r="497" ht="14.25" customHeight="1" x14ac:dyDescent="0.4"/>
    <row r="498" ht="14.25" customHeight="1" x14ac:dyDescent="0.4"/>
    <row r="499" ht="14.25" customHeight="1" x14ac:dyDescent="0.4"/>
    <row r="500" ht="14.25" customHeight="1" x14ac:dyDescent="0.4"/>
    <row r="501" ht="14.25" customHeight="1" x14ac:dyDescent="0.4"/>
    <row r="502" ht="14.25" customHeight="1" x14ac:dyDescent="0.4"/>
    <row r="503" ht="14.25" customHeight="1" x14ac:dyDescent="0.4"/>
    <row r="504" ht="14.25" customHeight="1" x14ac:dyDescent="0.4"/>
    <row r="505" ht="14.25" customHeight="1" x14ac:dyDescent="0.4"/>
    <row r="506" ht="14.25" customHeight="1" x14ac:dyDescent="0.4"/>
    <row r="507" ht="14.25" customHeight="1" x14ac:dyDescent="0.4"/>
    <row r="508" ht="14.25" customHeight="1" x14ac:dyDescent="0.4"/>
    <row r="509" ht="14.25" customHeight="1" x14ac:dyDescent="0.4"/>
    <row r="510" ht="14.25" customHeight="1" x14ac:dyDescent="0.4"/>
    <row r="511" ht="14.25" customHeight="1" x14ac:dyDescent="0.4"/>
    <row r="512" ht="14.25" customHeight="1" x14ac:dyDescent="0.4"/>
    <row r="513" ht="14.25" customHeight="1" x14ac:dyDescent="0.4"/>
    <row r="514" ht="14.25" customHeight="1" x14ac:dyDescent="0.4"/>
    <row r="515" ht="14.25" customHeight="1" x14ac:dyDescent="0.4"/>
    <row r="516" ht="14.25" customHeight="1" x14ac:dyDescent="0.4"/>
    <row r="517" ht="14.25" customHeight="1" x14ac:dyDescent="0.4"/>
    <row r="518" ht="14.25" customHeight="1" x14ac:dyDescent="0.4"/>
    <row r="519" ht="14.25" customHeight="1" x14ac:dyDescent="0.4"/>
    <row r="520" ht="14.25" customHeight="1" x14ac:dyDescent="0.4"/>
    <row r="521" ht="14.25" customHeight="1" x14ac:dyDescent="0.4"/>
    <row r="522" ht="14.25" customHeight="1" x14ac:dyDescent="0.4"/>
    <row r="523" ht="14.25" customHeight="1" x14ac:dyDescent="0.4"/>
    <row r="524" ht="14.25" customHeight="1" x14ac:dyDescent="0.4"/>
    <row r="525" ht="14.25" customHeight="1" x14ac:dyDescent="0.4"/>
    <row r="526" ht="14.25" customHeight="1" x14ac:dyDescent="0.4"/>
    <row r="527" ht="14.25" customHeight="1" x14ac:dyDescent="0.4"/>
    <row r="528" ht="14.25" customHeight="1" x14ac:dyDescent="0.4"/>
    <row r="529" ht="14.25" customHeight="1" x14ac:dyDescent="0.4"/>
    <row r="530" ht="14.25" customHeight="1" x14ac:dyDescent="0.4"/>
    <row r="531" ht="14.25" customHeight="1" x14ac:dyDescent="0.4"/>
    <row r="532" ht="14.25" customHeight="1" x14ac:dyDescent="0.4"/>
    <row r="533" ht="14.25" customHeight="1" x14ac:dyDescent="0.4"/>
    <row r="534" ht="14.25" customHeight="1" x14ac:dyDescent="0.4"/>
    <row r="535" ht="14.25" customHeight="1" x14ac:dyDescent="0.4"/>
    <row r="536" ht="14.25" customHeight="1" x14ac:dyDescent="0.4"/>
    <row r="537" ht="14.25" customHeight="1" x14ac:dyDescent="0.4"/>
    <row r="538" ht="14.25" customHeight="1" x14ac:dyDescent="0.4"/>
    <row r="539" ht="14.25" customHeight="1" x14ac:dyDescent="0.4"/>
    <row r="540" ht="14.25" customHeight="1" x14ac:dyDescent="0.4"/>
    <row r="541" ht="14.25" customHeight="1" x14ac:dyDescent="0.4"/>
    <row r="542" ht="14.25" customHeight="1" x14ac:dyDescent="0.4"/>
    <row r="543" ht="14.25" customHeight="1" x14ac:dyDescent="0.4"/>
    <row r="544" ht="14.25" customHeight="1" x14ac:dyDescent="0.4"/>
    <row r="545" ht="14.25" customHeight="1" x14ac:dyDescent="0.4"/>
    <row r="546" ht="14.25" customHeight="1" x14ac:dyDescent="0.4"/>
    <row r="547" ht="14.25" customHeight="1" x14ac:dyDescent="0.4"/>
    <row r="548" ht="14.25" customHeight="1" x14ac:dyDescent="0.4"/>
    <row r="549" ht="14.25" customHeight="1" x14ac:dyDescent="0.4"/>
    <row r="550" ht="14.25" customHeight="1" x14ac:dyDescent="0.4"/>
    <row r="551" ht="14.25" customHeight="1" x14ac:dyDescent="0.4"/>
    <row r="552" ht="14.25" customHeight="1" x14ac:dyDescent="0.4"/>
    <row r="553" ht="14.25" customHeight="1" x14ac:dyDescent="0.4"/>
    <row r="554" ht="14.25" customHeight="1" x14ac:dyDescent="0.4"/>
    <row r="555" ht="14.25" customHeight="1" x14ac:dyDescent="0.4"/>
    <row r="556" ht="14.25" customHeight="1" x14ac:dyDescent="0.4"/>
    <row r="557" ht="14.25" customHeight="1" x14ac:dyDescent="0.4"/>
    <row r="558" ht="14.25" customHeight="1" x14ac:dyDescent="0.4"/>
    <row r="559" ht="14.25" customHeight="1" x14ac:dyDescent="0.4"/>
    <row r="560" ht="14.25" customHeight="1" x14ac:dyDescent="0.4"/>
    <row r="561" ht="14.25" customHeight="1" x14ac:dyDescent="0.4"/>
    <row r="562" ht="14.25" customHeight="1" x14ac:dyDescent="0.4"/>
    <row r="563" ht="14.25" customHeight="1" x14ac:dyDescent="0.4"/>
    <row r="564" ht="14.25" customHeight="1" x14ac:dyDescent="0.4"/>
    <row r="565" ht="14.25" customHeight="1" x14ac:dyDescent="0.4"/>
    <row r="566" ht="14.25" customHeight="1" x14ac:dyDescent="0.4"/>
    <row r="567" ht="14.25" customHeight="1" x14ac:dyDescent="0.4"/>
    <row r="568" ht="14.25" customHeight="1" x14ac:dyDescent="0.4"/>
    <row r="569" ht="14.25" customHeight="1" x14ac:dyDescent="0.4"/>
    <row r="570" ht="14.25" customHeight="1" x14ac:dyDescent="0.4"/>
    <row r="571" ht="14.25" customHeight="1" x14ac:dyDescent="0.4"/>
    <row r="572" ht="14.25" customHeight="1" x14ac:dyDescent="0.4"/>
    <row r="573" ht="14.25" customHeight="1" x14ac:dyDescent="0.4"/>
    <row r="574" ht="14.25" customHeight="1" x14ac:dyDescent="0.4"/>
    <row r="575" ht="14.25" customHeight="1" x14ac:dyDescent="0.4"/>
    <row r="576" ht="14.25" customHeight="1" x14ac:dyDescent="0.4"/>
    <row r="577" ht="14.25" customHeight="1" x14ac:dyDescent="0.4"/>
    <row r="578" ht="14.25" customHeight="1" x14ac:dyDescent="0.4"/>
    <row r="579" ht="14.25" customHeight="1" x14ac:dyDescent="0.4"/>
    <row r="580" ht="14.25" customHeight="1" x14ac:dyDescent="0.4"/>
    <row r="581" ht="14.25" customHeight="1" x14ac:dyDescent="0.4"/>
    <row r="582" ht="14.25" customHeight="1" x14ac:dyDescent="0.4"/>
    <row r="583" ht="14.25" customHeight="1" x14ac:dyDescent="0.4"/>
    <row r="584" ht="14.25" customHeight="1" x14ac:dyDescent="0.4"/>
    <row r="585" ht="14.25" customHeight="1" x14ac:dyDescent="0.4"/>
    <row r="586" ht="14.25" customHeight="1" x14ac:dyDescent="0.4"/>
    <row r="587" ht="14.25" customHeight="1" x14ac:dyDescent="0.4"/>
    <row r="588" ht="14.25" customHeight="1" x14ac:dyDescent="0.4"/>
    <row r="589" ht="14.25" customHeight="1" x14ac:dyDescent="0.4"/>
    <row r="590" ht="14.25" customHeight="1" x14ac:dyDescent="0.4"/>
    <row r="591" ht="14.25" customHeight="1" x14ac:dyDescent="0.4"/>
    <row r="592" ht="14.25" customHeight="1" x14ac:dyDescent="0.4"/>
    <row r="593" ht="14.25" customHeight="1" x14ac:dyDescent="0.4"/>
    <row r="594" ht="14.25" customHeight="1" x14ac:dyDescent="0.4"/>
    <row r="595" ht="14.25" customHeight="1" x14ac:dyDescent="0.4"/>
    <row r="596" ht="14.25" customHeight="1" x14ac:dyDescent="0.4"/>
    <row r="597" ht="14.25" customHeight="1" x14ac:dyDescent="0.4"/>
    <row r="598" ht="14.25" customHeight="1" x14ac:dyDescent="0.4"/>
    <row r="599" ht="14.25" customHeight="1" x14ac:dyDescent="0.4"/>
    <row r="600" ht="14.25" customHeight="1" x14ac:dyDescent="0.4"/>
    <row r="601" ht="14.25" customHeight="1" x14ac:dyDescent="0.4"/>
    <row r="602" ht="14.25" customHeight="1" x14ac:dyDescent="0.4"/>
    <row r="603" ht="14.25" customHeight="1" x14ac:dyDescent="0.4"/>
    <row r="604" ht="14.25" customHeight="1" x14ac:dyDescent="0.4"/>
    <row r="605" ht="14.25" customHeight="1" x14ac:dyDescent="0.4"/>
    <row r="606" ht="14.25" customHeight="1" x14ac:dyDescent="0.4"/>
    <row r="607" ht="14.25" customHeight="1" x14ac:dyDescent="0.4"/>
    <row r="608" ht="14.25" customHeight="1" x14ac:dyDescent="0.4"/>
    <row r="609" ht="14.25" customHeight="1" x14ac:dyDescent="0.4"/>
    <row r="610" ht="14.25" customHeight="1" x14ac:dyDescent="0.4"/>
    <row r="611" ht="14.25" customHeight="1" x14ac:dyDescent="0.4"/>
    <row r="612" ht="14.25" customHeight="1" x14ac:dyDescent="0.4"/>
    <row r="613" ht="14.25" customHeight="1" x14ac:dyDescent="0.4"/>
    <row r="614" ht="14.25" customHeight="1" x14ac:dyDescent="0.4"/>
    <row r="615" ht="14.25" customHeight="1" x14ac:dyDescent="0.4"/>
    <row r="616" ht="14.25" customHeight="1" x14ac:dyDescent="0.4"/>
    <row r="617" ht="14.25" customHeight="1" x14ac:dyDescent="0.4"/>
    <row r="618" ht="14.25" customHeight="1" x14ac:dyDescent="0.4"/>
    <row r="619" ht="14.25" customHeight="1" x14ac:dyDescent="0.4"/>
    <row r="620" ht="14.25" customHeight="1" x14ac:dyDescent="0.4"/>
    <row r="621" ht="14.25" customHeight="1" x14ac:dyDescent="0.4"/>
    <row r="622" ht="14.25" customHeight="1" x14ac:dyDescent="0.4"/>
    <row r="623" ht="14.25" customHeight="1" x14ac:dyDescent="0.4"/>
    <row r="624" ht="14.25" customHeight="1" x14ac:dyDescent="0.4"/>
    <row r="625" ht="14.25" customHeight="1" x14ac:dyDescent="0.4"/>
    <row r="626" ht="14.25" customHeight="1" x14ac:dyDescent="0.4"/>
    <row r="627" ht="14.25" customHeight="1" x14ac:dyDescent="0.4"/>
    <row r="628" ht="14.25" customHeight="1" x14ac:dyDescent="0.4"/>
    <row r="629" ht="14.25" customHeight="1" x14ac:dyDescent="0.4"/>
    <row r="630" ht="14.25" customHeight="1" x14ac:dyDescent="0.4"/>
    <row r="631" ht="14.25" customHeight="1" x14ac:dyDescent="0.4"/>
    <row r="632" ht="14.25" customHeight="1" x14ac:dyDescent="0.4"/>
    <row r="633" ht="14.25" customHeight="1" x14ac:dyDescent="0.4"/>
    <row r="634" ht="14.25" customHeight="1" x14ac:dyDescent="0.4"/>
    <row r="635" ht="14.25" customHeight="1" x14ac:dyDescent="0.4"/>
    <row r="636" ht="14.25" customHeight="1" x14ac:dyDescent="0.4"/>
    <row r="637" ht="14.25" customHeight="1" x14ac:dyDescent="0.4"/>
    <row r="638" ht="14.25" customHeight="1" x14ac:dyDescent="0.4"/>
    <row r="639" ht="14.25" customHeight="1" x14ac:dyDescent="0.4"/>
    <row r="640" ht="14.25" customHeight="1" x14ac:dyDescent="0.4"/>
    <row r="641" ht="14.25" customHeight="1" x14ac:dyDescent="0.4"/>
    <row r="642" ht="14.25" customHeight="1" x14ac:dyDescent="0.4"/>
    <row r="643" ht="14.25" customHeight="1" x14ac:dyDescent="0.4"/>
    <row r="644" ht="14.25" customHeight="1" x14ac:dyDescent="0.4"/>
    <row r="645" ht="14.25" customHeight="1" x14ac:dyDescent="0.4"/>
    <row r="646" ht="14.25" customHeight="1" x14ac:dyDescent="0.4"/>
    <row r="647" ht="14.25" customHeight="1" x14ac:dyDescent="0.4"/>
    <row r="648" ht="14.25" customHeight="1" x14ac:dyDescent="0.4"/>
    <row r="649" ht="14.25" customHeight="1" x14ac:dyDescent="0.4"/>
    <row r="650" ht="14.25" customHeight="1" x14ac:dyDescent="0.4"/>
    <row r="651" ht="14.25" customHeight="1" x14ac:dyDescent="0.4"/>
    <row r="652" ht="14.25" customHeight="1" x14ac:dyDescent="0.4"/>
    <row r="653" ht="14.25" customHeight="1" x14ac:dyDescent="0.4"/>
    <row r="654" ht="14.25" customHeight="1" x14ac:dyDescent="0.4"/>
    <row r="655" ht="14.25" customHeight="1" x14ac:dyDescent="0.4"/>
    <row r="656" ht="14.25" customHeight="1" x14ac:dyDescent="0.4"/>
    <row r="657" ht="14.25" customHeight="1" x14ac:dyDescent="0.4"/>
    <row r="658" ht="14.25" customHeight="1" x14ac:dyDescent="0.4"/>
    <row r="659" ht="14.25" customHeight="1" x14ac:dyDescent="0.4"/>
    <row r="660" ht="14.25" customHeight="1" x14ac:dyDescent="0.4"/>
    <row r="661" ht="14.25" customHeight="1" x14ac:dyDescent="0.4"/>
    <row r="662" ht="14.25" customHeight="1" x14ac:dyDescent="0.4"/>
    <row r="663" ht="14.25" customHeight="1" x14ac:dyDescent="0.4"/>
    <row r="664" ht="14.25" customHeight="1" x14ac:dyDescent="0.4"/>
    <row r="665" ht="14.25" customHeight="1" x14ac:dyDescent="0.4"/>
    <row r="666" ht="14.25" customHeight="1" x14ac:dyDescent="0.4"/>
    <row r="667" ht="14.25" customHeight="1" x14ac:dyDescent="0.4"/>
    <row r="668" ht="14.25" customHeight="1" x14ac:dyDescent="0.4"/>
    <row r="669" ht="14.25" customHeight="1" x14ac:dyDescent="0.4"/>
    <row r="670" ht="14.25" customHeight="1" x14ac:dyDescent="0.4"/>
    <row r="671" ht="14.25" customHeight="1" x14ac:dyDescent="0.4"/>
    <row r="672" ht="14.25" customHeight="1" x14ac:dyDescent="0.4"/>
    <row r="673" ht="14.25" customHeight="1" x14ac:dyDescent="0.4"/>
    <row r="674" ht="14.25" customHeight="1" x14ac:dyDescent="0.4"/>
    <row r="675" ht="14.25" customHeight="1" x14ac:dyDescent="0.4"/>
    <row r="676" ht="14.25" customHeight="1" x14ac:dyDescent="0.4"/>
    <row r="677" ht="14.25" customHeight="1" x14ac:dyDescent="0.4"/>
    <row r="678" ht="14.25" customHeight="1" x14ac:dyDescent="0.4"/>
    <row r="679" ht="14.25" customHeight="1" x14ac:dyDescent="0.4"/>
    <row r="680" ht="14.25" customHeight="1" x14ac:dyDescent="0.4"/>
    <row r="681" ht="14.25" customHeight="1" x14ac:dyDescent="0.4"/>
    <row r="682" ht="14.25" customHeight="1" x14ac:dyDescent="0.4"/>
    <row r="683" ht="14.25" customHeight="1" x14ac:dyDescent="0.4"/>
    <row r="684" ht="14.25" customHeight="1" x14ac:dyDescent="0.4"/>
    <row r="685" ht="14.25" customHeight="1" x14ac:dyDescent="0.4"/>
    <row r="686" ht="14.25" customHeight="1" x14ac:dyDescent="0.4"/>
    <row r="687" ht="14.25" customHeight="1" x14ac:dyDescent="0.4"/>
    <row r="688" ht="14.25" customHeight="1" x14ac:dyDescent="0.4"/>
    <row r="689" ht="14.25" customHeight="1" x14ac:dyDescent="0.4"/>
    <row r="690" ht="14.25" customHeight="1" x14ac:dyDescent="0.4"/>
    <row r="691" ht="14.25" customHeight="1" x14ac:dyDescent="0.4"/>
    <row r="692" ht="14.25" customHeight="1" x14ac:dyDescent="0.4"/>
    <row r="693" ht="14.25" customHeight="1" x14ac:dyDescent="0.4"/>
    <row r="694" ht="14.25" customHeight="1" x14ac:dyDescent="0.4"/>
    <row r="695" ht="14.25" customHeight="1" x14ac:dyDescent="0.4"/>
    <row r="696" ht="14.25" customHeight="1" x14ac:dyDescent="0.4"/>
    <row r="697" ht="14.25" customHeight="1" x14ac:dyDescent="0.4"/>
    <row r="698" ht="14.25" customHeight="1" x14ac:dyDescent="0.4"/>
    <row r="699" ht="14.25" customHeight="1" x14ac:dyDescent="0.4"/>
    <row r="700" ht="14.25" customHeight="1" x14ac:dyDescent="0.4"/>
    <row r="701" ht="14.25" customHeight="1" x14ac:dyDescent="0.4"/>
    <row r="702" ht="14.25" customHeight="1" x14ac:dyDescent="0.4"/>
    <row r="703" ht="14.25" customHeight="1" x14ac:dyDescent="0.4"/>
    <row r="704" ht="14.25" customHeight="1" x14ac:dyDescent="0.4"/>
    <row r="705" ht="14.25" customHeight="1" x14ac:dyDescent="0.4"/>
    <row r="706" ht="14.25" customHeight="1" x14ac:dyDescent="0.4"/>
    <row r="707" ht="14.25" customHeight="1" x14ac:dyDescent="0.4"/>
    <row r="708" ht="14.25" customHeight="1" x14ac:dyDescent="0.4"/>
    <row r="709" ht="14.25" customHeight="1" x14ac:dyDescent="0.4"/>
    <row r="710" ht="14.25" customHeight="1" x14ac:dyDescent="0.4"/>
    <row r="711" ht="14.25" customHeight="1" x14ac:dyDescent="0.4"/>
    <row r="712" ht="14.25" customHeight="1" x14ac:dyDescent="0.4"/>
    <row r="713" ht="14.25" customHeight="1" x14ac:dyDescent="0.4"/>
    <row r="714" ht="14.25" customHeight="1" x14ac:dyDescent="0.4"/>
    <row r="715" ht="14.25" customHeight="1" x14ac:dyDescent="0.4"/>
    <row r="716" ht="14.25" customHeight="1" x14ac:dyDescent="0.4"/>
    <row r="717" ht="14.25" customHeight="1" x14ac:dyDescent="0.4"/>
    <row r="718" ht="14.25" customHeight="1" x14ac:dyDescent="0.4"/>
    <row r="719" ht="14.25" customHeight="1" x14ac:dyDescent="0.4"/>
    <row r="720" ht="14.25" customHeight="1" x14ac:dyDescent="0.4"/>
    <row r="721" ht="14.25" customHeight="1" x14ac:dyDescent="0.4"/>
    <row r="722" ht="14.25" customHeight="1" x14ac:dyDescent="0.4"/>
    <row r="723" ht="14.25" customHeight="1" x14ac:dyDescent="0.4"/>
    <row r="724" ht="14.25" customHeight="1" x14ac:dyDescent="0.4"/>
    <row r="725" ht="14.25" customHeight="1" x14ac:dyDescent="0.4"/>
    <row r="726" ht="14.25" customHeight="1" x14ac:dyDescent="0.4"/>
    <row r="727" ht="14.25" customHeight="1" x14ac:dyDescent="0.4"/>
    <row r="728" ht="14.25" customHeight="1" x14ac:dyDescent="0.4"/>
    <row r="729" ht="14.25" customHeight="1" x14ac:dyDescent="0.4"/>
    <row r="730" ht="14.25" customHeight="1" x14ac:dyDescent="0.4"/>
    <row r="731" ht="14.25" customHeight="1" x14ac:dyDescent="0.4"/>
    <row r="732" ht="14.25" customHeight="1" x14ac:dyDescent="0.4"/>
    <row r="733" ht="14.25" customHeight="1" x14ac:dyDescent="0.4"/>
    <row r="734" ht="14.25" customHeight="1" x14ac:dyDescent="0.4"/>
    <row r="735" ht="14.25" customHeight="1" x14ac:dyDescent="0.4"/>
    <row r="736" ht="14.25" customHeight="1" x14ac:dyDescent="0.4"/>
    <row r="737" ht="14.25" customHeight="1" x14ac:dyDescent="0.4"/>
    <row r="738" ht="14.25" customHeight="1" x14ac:dyDescent="0.4"/>
    <row r="739" ht="14.25" customHeight="1" x14ac:dyDescent="0.4"/>
    <row r="740" ht="14.25" customHeight="1" x14ac:dyDescent="0.4"/>
    <row r="741" ht="14.25" customHeight="1" x14ac:dyDescent="0.4"/>
    <row r="742" ht="14.25" customHeight="1" x14ac:dyDescent="0.4"/>
    <row r="743" ht="14.25" customHeight="1" x14ac:dyDescent="0.4"/>
    <row r="744" ht="14.25" customHeight="1" x14ac:dyDescent="0.4"/>
    <row r="745" ht="14.25" customHeight="1" x14ac:dyDescent="0.4"/>
    <row r="746" ht="14.25" customHeight="1" x14ac:dyDescent="0.4"/>
    <row r="747" ht="14.25" customHeight="1" x14ac:dyDescent="0.4"/>
    <row r="748" ht="14.25" customHeight="1" x14ac:dyDescent="0.4"/>
    <row r="749" ht="14.25" customHeight="1" x14ac:dyDescent="0.4"/>
    <row r="750" ht="14.25" customHeight="1" x14ac:dyDescent="0.4"/>
    <row r="751" ht="14.25" customHeight="1" x14ac:dyDescent="0.4"/>
    <row r="752" ht="14.25" customHeight="1" x14ac:dyDescent="0.4"/>
    <row r="753" ht="14.25" customHeight="1" x14ac:dyDescent="0.4"/>
    <row r="754" ht="14.25" customHeight="1" x14ac:dyDescent="0.4"/>
    <row r="755" ht="14.25" customHeight="1" x14ac:dyDescent="0.4"/>
    <row r="756" ht="14.25" customHeight="1" x14ac:dyDescent="0.4"/>
    <row r="757" ht="14.25" customHeight="1" x14ac:dyDescent="0.4"/>
    <row r="758" ht="14.25" customHeight="1" x14ac:dyDescent="0.4"/>
    <row r="759" ht="14.25" customHeight="1" x14ac:dyDescent="0.4"/>
    <row r="760" ht="14.25" customHeight="1" x14ac:dyDescent="0.4"/>
    <row r="761" ht="14.25" customHeight="1" x14ac:dyDescent="0.4"/>
    <row r="762" ht="14.25" customHeight="1" x14ac:dyDescent="0.4"/>
    <row r="763" ht="14.25" customHeight="1" x14ac:dyDescent="0.4"/>
    <row r="764" ht="14.25" customHeight="1" x14ac:dyDescent="0.4"/>
    <row r="765" ht="14.25" customHeight="1" x14ac:dyDescent="0.4"/>
    <row r="766" ht="14.25" customHeight="1" x14ac:dyDescent="0.4"/>
    <row r="767" ht="14.25" customHeight="1" x14ac:dyDescent="0.4"/>
    <row r="768" ht="14.25" customHeight="1" x14ac:dyDescent="0.4"/>
    <row r="769" ht="14.25" customHeight="1" x14ac:dyDescent="0.4"/>
    <row r="770" ht="14.25" customHeight="1" x14ac:dyDescent="0.4"/>
    <row r="771" ht="14.25" customHeight="1" x14ac:dyDescent="0.4"/>
    <row r="772" ht="14.25" customHeight="1" x14ac:dyDescent="0.4"/>
    <row r="773" ht="14.25" customHeight="1" x14ac:dyDescent="0.4"/>
    <row r="774" ht="14.25" customHeight="1" x14ac:dyDescent="0.4"/>
    <row r="775" ht="14.25" customHeight="1" x14ac:dyDescent="0.4"/>
    <row r="776" ht="14.25" customHeight="1" x14ac:dyDescent="0.4"/>
    <row r="777" ht="14.25" customHeight="1" x14ac:dyDescent="0.4"/>
    <row r="778" ht="14.25" customHeight="1" x14ac:dyDescent="0.4"/>
    <row r="779" ht="14.25" customHeight="1" x14ac:dyDescent="0.4"/>
    <row r="780" ht="14.25" customHeight="1" x14ac:dyDescent="0.4"/>
    <row r="781" ht="14.25" customHeight="1" x14ac:dyDescent="0.4"/>
    <row r="782" ht="14.25" customHeight="1" x14ac:dyDescent="0.4"/>
    <row r="783" ht="14.25" customHeight="1" x14ac:dyDescent="0.4"/>
    <row r="784" ht="14.25" customHeight="1" x14ac:dyDescent="0.4"/>
    <row r="785" ht="14.25" customHeight="1" x14ac:dyDescent="0.4"/>
    <row r="786" ht="14.25" customHeight="1" x14ac:dyDescent="0.4"/>
    <row r="787" ht="14.25" customHeight="1" x14ac:dyDescent="0.4"/>
    <row r="788" ht="14.25" customHeight="1" x14ac:dyDescent="0.4"/>
    <row r="789" ht="14.25" customHeight="1" x14ac:dyDescent="0.4"/>
    <row r="790" ht="14.25" customHeight="1" x14ac:dyDescent="0.4"/>
    <row r="791" ht="14.25" customHeight="1" x14ac:dyDescent="0.4"/>
    <row r="792" ht="14.25" customHeight="1" x14ac:dyDescent="0.4"/>
    <row r="793" ht="14.25" customHeight="1" x14ac:dyDescent="0.4"/>
    <row r="794" ht="14.25" customHeight="1" x14ac:dyDescent="0.4"/>
    <row r="795" ht="14.25" customHeight="1" x14ac:dyDescent="0.4"/>
    <row r="796" ht="14.25" customHeight="1" x14ac:dyDescent="0.4"/>
    <row r="797" ht="14.25" customHeight="1" x14ac:dyDescent="0.4"/>
    <row r="798" ht="14.25" customHeight="1" x14ac:dyDescent="0.4"/>
    <row r="799" ht="14.25" customHeight="1" x14ac:dyDescent="0.4"/>
    <row r="800" ht="14.25" customHeight="1" x14ac:dyDescent="0.4"/>
    <row r="801" ht="14.25" customHeight="1" x14ac:dyDescent="0.4"/>
    <row r="802" ht="14.25" customHeight="1" x14ac:dyDescent="0.4"/>
    <row r="803" ht="14.25" customHeight="1" x14ac:dyDescent="0.4"/>
    <row r="804" ht="14.25" customHeight="1" x14ac:dyDescent="0.4"/>
    <row r="805" ht="14.25" customHeight="1" x14ac:dyDescent="0.4"/>
    <row r="806" ht="14.25" customHeight="1" x14ac:dyDescent="0.4"/>
    <row r="807" ht="14.25" customHeight="1" x14ac:dyDescent="0.4"/>
    <row r="808" ht="14.25" customHeight="1" x14ac:dyDescent="0.4"/>
    <row r="809" ht="14.25" customHeight="1" x14ac:dyDescent="0.4"/>
    <row r="810" ht="14.25" customHeight="1" x14ac:dyDescent="0.4"/>
    <row r="811" ht="14.25" customHeight="1" x14ac:dyDescent="0.4"/>
    <row r="812" ht="14.25" customHeight="1" x14ac:dyDescent="0.4"/>
    <row r="813" ht="14.25" customHeight="1" x14ac:dyDescent="0.4"/>
    <row r="814" ht="14.25" customHeight="1" x14ac:dyDescent="0.4"/>
    <row r="815" ht="14.25" customHeight="1" x14ac:dyDescent="0.4"/>
    <row r="816" ht="14.25" customHeight="1" x14ac:dyDescent="0.4"/>
    <row r="817" ht="14.25" customHeight="1" x14ac:dyDescent="0.4"/>
    <row r="818" ht="14.25" customHeight="1" x14ac:dyDescent="0.4"/>
    <row r="819" ht="14.25" customHeight="1" x14ac:dyDescent="0.4"/>
    <row r="820" ht="14.25" customHeight="1" x14ac:dyDescent="0.4"/>
    <row r="821" ht="14.25" customHeight="1" x14ac:dyDescent="0.4"/>
    <row r="822" ht="14.25" customHeight="1" x14ac:dyDescent="0.4"/>
    <row r="823" ht="14.25" customHeight="1" x14ac:dyDescent="0.4"/>
    <row r="824" ht="14.25" customHeight="1" x14ac:dyDescent="0.4"/>
    <row r="825" ht="14.25" customHeight="1" x14ac:dyDescent="0.4"/>
    <row r="826" ht="14.25" customHeight="1" x14ac:dyDescent="0.4"/>
    <row r="827" ht="14.25" customHeight="1" x14ac:dyDescent="0.4"/>
    <row r="828" ht="14.25" customHeight="1" x14ac:dyDescent="0.4"/>
    <row r="829" ht="14.25" customHeight="1" x14ac:dyDescent="0.4"/>
    <row r="830" ht="14.25" customHeight="1" x14ac:dyDescent="0.4"/>
    <row r="831" ht="14.25" customHeight="1" x14ac:dyDescent="0.4"/>
    <row r="832" ht="14.25" customHeight="1" x14ac:dyDescent="0.4"/>
    <row r="833" ht="14.25" customHeight="1" x14ac:dyDescent="0.4"/>
    <row r="834" ht="14.25" customHeight="1" x14ac:dyDescent="0.4"/>
    <row r="835" ht="14.25" customHeight="1" x14ac:dyDescent="0.4"/>
    <row r="836" ht="14.25" customHeight="1" x14ac:dyDescent="0.4"/>
    <row r="837" ht="14.25" customHeight="1" x14ac:dyDescent="0.4"/>
    <row r="838" ht="14.25" customHeight="1" x14ac:dyDescent="0.4"/>
    <row r="839" ht="14.25" customHeight="1" x14ac:dyDescent="0.4"/>
    <row r="840" ht="14.25" customHeight="1" x14ac:dyDescent="0.4"/>
    <row r="841" ht="14.25" customHeight="1" x14ac:dyDescent="0.4"/>
    <row r="842" ht="14.25" customHeight="1" x14ac:dyDescent="0.4"/>
    <row r="843" ht="14.25" customHeight="1" x14ac:dyDescent="0.4"/>
    <row r="844" ht="14.25" customHeight="1" x14ac:dyDescent="0.4"/>
    <row r="845" ht="14.25" customHeight="1" x14ac:dyDescent="0.4"/>
    <row r="846" ht="14.25" customHeight="1" x14ac:dyDescent="0.4"/>
    <row r="847" ht="14.25" customHeight="1" x14ac:dyDescent="0.4"/>
    <row r="848" ht="14.25" customHeight="1" x14ac:dyDescent="0.4"/>
    <row r="849" ht="14.25" customHeight="1" x14ac:dyDescent="0.4"/>
    <row r="850" ht="14.25" customHeight="1" x14ac:dyDescent="0.4"/>
    <row r="851" ht="14.25" customHeight="1" x14ac:dyDescent="0.4"/>
    <row r="852" ht="14.25" customHeight="1" x14ac:dyDescent="0.4"/>
    <row r="853" ht="14.25" customHeight="1" x14ac:dyDescent="0.4"/>
    <row r="854" ht="14.25" customHeight="1" x14ac:dyDescent="0.4"/>
    <row r="855" ht="14.25" customHeight="1" x14ac:dyDescent="0.4"/>
    <row r="856" ht="14.25" customHeight="1" x14ac:dyDescent="0.4"/>
    <row r="857" ht="14.25" customHeight="1" x14ac:dyDescent="0.4"/>
    <row r="858" ht="14.25" customHeight="1" x14ac:dyDescent="0.4"/>
    <row r="859" ht="14.25" customHeight="1" x14ac:dyDescent="0.4"/>
    <row r="860" ht="14.25" customHeight="1" x14ac:dyDescent="0.4"/>
    <row r="861" ht="14.25" customHeight="1" x14ac:dyDescent="0.4"/>
    <row r="862" ht="14.25" customHeight="1" x14ac:dyDescent="0.4"/>
    <row r="863" ht="14.25" customHeight="1" x14ac:dyDescent="0.4"/>
    <row r="864" ht="14.25" customHeight="1" x14ac:dyDescent="0.4"/>
    <row r="865" ht="14.25" customHeight="1" x14ac:dyDescent="0.4"/>
  </sheetData>
  <mergeCells count="9">
    <mergeCell ref="B4:B15"/>
    <mergeCell ref="A13:A14"/>
    <mergeCell ref="A15:A16"/>
    <mergeCell ref="A1:B1"/>
    <mergeCell ref="A11:A12"/>
    <mergeCell ref="A3:A4"/>
    <mergeCell ref="A5:A6"/>
    <mergeCell ref="A7:A8"/>
    <mergeCell ref="A9:A10"/>
  </mergeCells>
  <hyperlinks>
    <hyperlink ref="C1" r:id="rId1" display="https://sotodelreal.eternity.online/videoconferencia.php?sala=DibujoPinturaTeatro" xr:uid="{00000000-0004-0000-0500-000000000000}"/>
    <hyperlink ref="D1" r:id="rId2" display="https://sotodelreal.eternity.online/videoconferencia.php?sala=Baile2" xr:uid="{00000000-0004-0000-0500-000001000000}"/>
    <hyperlink ref="E1" r:id="rId3" display="https://sotodelreal.eternity.online/videoconferencia.php?sala=ManualidadesArtattackGmantenimiento&amp;nombre=Manualidades%2FArt+attack%2FG.+mantenimiento" xr:uid="{00000000-0004-0000-0500-000002000000}"/>
    <hyperlink ref="F1" r:id="rId4" display="https://sotodelreal.eternity.online/videoconferencia.php?sala=ActividadesBiblioteca" xr:uid="{00000000-0004-0000-0500-000003000000}"/>
    <hyperlink ref="G1" r:id="rId5" display="https://sotodelreal.eternity.online/videoconferencia.php?sala=PilatesGRtmica" xr:uid="{00000000-0004-0000-0500-000004000000}"/>
    <hyperlink ref="H1" r:id="rId6" display="https://sotodelreal.eternity.online/videoconferencia.php?sala=ActividadesDirigidas1GimnasioyPiscina&amp;nombre=Actividades+Dirigidas+1-Gimnasio+y+Piscina" xr:uid="{00000000-0004-0000-0500-000005000000}"/>
    <hyperlink ref="I1" r:id="rId7" display="https://sotodelreal.eternity.online/videoconferencia.php?sala=ActividadesDirigidas2GimnasioyPiscina" xr:uid="{00000000-0004-0000-0500-000006000000}"/>
    <hyperlink ref="J1" r:id="rId8" display="https://sotodelreal.eternity.online/videoconferencia.php?sala=GimnasiasTeraputicas" xr:uid="{00000000-0004-0000-0500-000007000000}"/>
    <hyperlink ref="K1" r:id="rId9" display="https://sotodelreal.eternity.online/videoconferencia.php?sala=EntrenamientoFuncional" xr:uid="{00000000-0004-0000-0500-000008000000}"/>
    <hyperlink ref="B1:B1048576" r:id="rId10" display="https://sotodelreal.eternity.online/videoconferencia.php?sala=Baile1 " xr:uid="{929341A6-41E8-4886-93A4-C94A13E5093F}"/>
  </hyperlinks>
  <pageMargins left="0.7" right="0.7" top="0.75" bottom="0.75" header="0" footer="0"/>
  <pageSetup paperSize="9" scale="91" fitToHeight="0" orientation="landscape" r:id="rId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LUNES</vt:lpstr>
      <vt:lpstr>MARTES</vt:lpstr>
      <vt:lpstr>MIÉRCOLES</vt:lpstr>
      <vt:lpstr>JUEVES</vt:lpstr>
      <vt:lpstr>VIERNES</vt:lpstr>
      <vt:lpstr>SABADO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jcasinello</dc:creator>
  <cp:lastModifiedBy>MARIA PARIS CORNEJO</cp:lastModifiedBy>
  <cp:lastPrinted>2020-03-31T07:57:12Z</cp:lastPrinted>
  <dcterms:created xsi:type="dcterms:W3CDTF">2020-03-13T09:20:31Z</dcterms:created>
  <dcterms:modified xsi:type="dcterms:W3CDTF">2020-03-31T07:57:23Z</dcterms:modified>
</cp:coreProperties>
</file>